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NOŘ_Dodávky pomůcek pro ošetřovatelskou péči/Dotazy/Odpovědi na dotazy č. 8/"/>
    </mc:Choice>
  </mc:AlternateContent>
  <xr:revisionPtr revIDLastSave="1265" documentId="8_{8A8A87F5-B70F-41E4-98E6-B06943A0EC07}" xr6:coauthVersionLast="47" xr6:coauthVersionMax="47" xr10:uidLastSave="{739ADEA2-EA54-40D1-97BE-B8EEA3DE8954}"/>
  <bookViews>
    <workbookView xWindow="-120" yWindow="-120" windowWidth="29040" windowHeight="15720" activeTab="2" xr2:uid="{00000000-000D-0000-FFFF-FFFF00000000}"/>
  </bookViews>
  <sheets>
    <sheet name="část 1_Žínky mycí jednorázové" sheetId="31" r:id="rId1"/>
    <sheet name="část 2_Bryndáky" sheetId="30" r:id="rId2"/>
    <sheet name="část 3_Zdravotní kosmetika" sheetId="29" r:id="rId3"/>
    <sheet name="část 4_Ubrousky vlhčené" sheetId="28" r:id="rId4"/>
    <sheet name="část 5_Tyčinky na výtěr" sheetId="27" r:id="rId5"/>
    <sheet name="část 6_Tampony k ošetření DÚ" sheetId="36" r:id="rId6"/>
    <sheet name="část 7_Zubní kartáčky" sheetId="37" r:id="rId7"/>
    <sheet name="část 8_Holicí strojky" sheetId="38" r:id="rId8"/>
    <sheet name="část 9_Čepice mycí" sheetId="39" r:id="rId9"/>
    <sheet name="část 10_Papír na vyšetř. lůžka" sheetId="40" r:id="rId10"/>
    <sheet name="část 11_Přířezy" sheetId="41" r:id="rId11"/>
    <sheet name="část 12_Povlaky na lůžko plast." sheetId="42" r:id="rId12"/>
    <sheet name="část 13_Podložky ložní PVC" sheetId="44" r:id="rId13"/>
    <sheet name="část 14_Jednorázové lůžkoviny" sheetId="45" r:id="rId14"/>
    <sheet name="část 15_Emitní a močové nádoby" sheetId="46" r:id="rId15"/>
    <sheet name="část 16_Pohárky na nápoje" sheetId="47" r:id="rId16"/>
    <sheet name="část 17_Pohárky na léky" sheetId="48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48" l="1"/>
  <c r="I14" i="48" s="1"/>
  <c r="J12" i="48"/>
  <c r="L12" i="48" s="1"/>
  <c r="I16" i="48" s="1"/>
  <c r="K15" i="47"/>
  <c r="J15" i="47"/>
  <c r="L15" i="47" s="1"/>
  <c r="K14" i="47"/>
  <c r="J14" i="47"/>
  <c r="L14" i="47" s="1"/>
  <c r="K13" i="47"/>
  <c r="J13" i="47"/>
  <c r="L13" i="47" s="1"/>
  <c r="K12" i="47"/>
  <c r="I17" i="47" s="1"/>
  <c r="J12" i="47"/>
  <c r="L12" i="47" s="1"/>
  <c r="K15" i="46"/>
  <c r="J15" i="46"/>
  <c r="L15" i="46" s="1"/>
  <c r="L14" i="46"/>
  <c r="K14" i="46"/>
  <c r="J14" i="46"/>
  <c r="K13" i="46"/>
  <c r="J13" i="46"/>
  <c r="L13" i="46" s="1"/>
  <c r="K12" i="46"/>
  <c r="J12" i="46"/>
  <c r="L12" i="46" s="1"/>
  <c r="I19" i="46" s="1"/>
  <c r="K14" i="45"/>
  <c r="J14" i="45"/>
  <c r="L14" i="45" s="1"/>
  <c r="K13" i="45"/>
  <c r="J13" i="45"/>
  <c r="L13" i="45" s="1"/>
  <c r="K12" i="45"/>
  <c r="J12" i="45"/>
  <c r="L12" i="45" s="1"/>
  <c r="I18" i="45" s="1"/>
  <c r="K13" i="44"/>
  <c r="I15" i="44" s="1"/>
  <c r="J13" i="44"/>
  <c r="L13" i="44" s="1"/>
  <c r="I17" i="44" s="1"/>
  <c r="I16" i="44" s="1"/>
  <c r="L12" i="44"/>
  <c r="K12" i="44"/>
  <c r="J12" i="44"/>
  <c r="K12" i="42"/>
  <c r="I14" i="42" s="1"/>
  <c r="J12" i="42"/>
  <c r="L12" i="42" s="1"/>
  <c r="I16" i="42" s="1"/>
  <c r="K16" i="41"/>
  <c r="J16" i="41"/>
  <c r="L16" i="41" s="1"/>
  <c r="L15" i="41"/>
  <c r="K15" i="41"/>
  <c r="J15" i="41"/>
  <c r="K14" i="41"/>
  <c r="J14" i="41"/>
  <c r="L14" i="41" s="1"/>
  <c r="K13" i="41"/>
  <c r="J13" i="41"/>
  <c r="L13" i="41" s="1"/>
  <c r="K12" i="41"/>
  <c r="I18" i="41" s="1"/>
  <c r="J12" i="41"/>
  <c r="L12" i="41" s="1"/>
  <c r="K14" i="40"/>
  <c r="J14" i="40"/>
  <c r="L14" i="40" s="1"/>
  <c r="L13" i="40"/>
  <c r="I18" i="40" s="1"/>
  <c r="K13" i="40"/>
  <c r="I16" i="40" s="1"/>
  <c r="J13" i="40"/>
  <c r="K12" i="40"/>
  <c r="J12" i="40"/>
  <c r="L12" i="40" s="1"/>
  <c r="I15" i="48" l="1"/>
  <c r="I19" i="47"/>
  <c r="I18" i="47" s="1"/>
  <c r="I17" i="46"/>
  <c r="I18" i="46"/>
  <c r="I16" i="45"/>
  <c r="I17" i="45" s="1"/>
  <c r="I20" i="41"/>
  <c r="I19" i="41" s="1"/>
  <c r="I15" i="42"/>
  <c r="I17" i="40"/>
  <c r="K12" i="39" l="1"/>
  <c r="I16" i="39" s="1"/>
  <c r="J12" i="39"/>
  <c r="L12" i="39" s="1"/>
  <c r="I18" i="39" s="1"/>
  <c r="K13" i="38"/>
  <c r="J13" i="38"/>
  <c r="L13" i="38" s="1"/>
  <c r="K12" i="38"/>
  <c r="J12" i="38"/>
  <c r="L12" i="38" s="1"/>
  <c r="K12" i="37"/>
  <c r="I16" i="37" s="1"/>
  <c r="J12" i="37"/>
  <c r="L12" i="37" s="1"/>
  <c r="I18" i="37" s="1"/>
  <c r="I17" i="37" s="1"/>
  <c r="K12" i="36"/>
  <c r="J12" i="36"/>
  <c r="L12" i="36" s="1"/>
  <c r="K13" i="36"/>
  <c r="J13" i="36"/>
  <c r="L13" i="36" s="1"/>
  <c r="I17" i="36" l="1"/>
  <c r="I17" i="38"/>
  <c r="I19" i="36"/>
  <c r="I18" i="36" s="1"/>
  <c r="I17" i="39"/>
  <c r="I19" i="38"/>
  <c r="I18" i="38" s="1"/>
  <c r="K12" i="31"/>
  <c r="I14" i="31" s="1"/>
  <c r="J12" i="31"/>
  <c r="L12" i="31" s="1"/>
  <c r="I16" i="31" s="1"/>
  <c r="I15" i="31" s="1"/>
  <c r="K12" i="30"/>
  <c r="I16" i="30" s="1"/>
  <c r="J12" i="30"/>
  <c r="L12" i="30" s="1"/>
  <c r="I18" i="30" s="1"/>
  <c r="I17" i="30" s="1"/>
  <c r="K13" i="29"/>
  <c r="K14" i="29"/>
  <c r="K15" i="29"/>
  <c r="K16" i="29"/>
  <c r="K17" i="29"/>
  <c r="K18" i="29"/>
  <c r="J13" i="29"/>
  <c r="L13" i="29" s="1"/>
  <c r="J14" i="29"/>
  <c r="L14" i="29" s="1"/>
  <c r="J15" i="29"/>
  <c r="L15" i="29" s="1"/>
  <c r="J16" i="29"/>
  <c r="L16" i="29" s="1"/>
  <c r="J17" i="29"/>
  <c r="L17" i="29" s="1"/>
  <c r="J18" i="29"/>
  <c r="L18" i="29" s="1"/>
  <c r="K19" i="29"/>
  <c r="J19" i="29"/>
  <c r="L19" i="29" s="1"/>
  <c r="K12" i="29"/>
  <c r="J12" i="29"/>
  <c r="L12" i="29" s="1"/>
  <c r="I23" i="29" l="1"/>
  <c r="I25" i="29"/>
  <c r="K12" i="28"/>
  <c r="J12" i="28"/>
  <c r="L12" i="28" s="1"/>
  <c r="K13" i="28"/>
  <c r="J13" i="28"/>
  <c r="L13" i="28" s="1"/>
  <c r="K12" i="27"/>
  <c r="I16" i="27" s="1"/>
  <c r="J12" i="27"/>
  <c r="L12" i="27" s="1"/>
  <c r="I18" i="27" s="1"/>
  <c r="I24" i="29" l="1"/>
  <c r="I19" i="28"/>
  <c r="I17" i="28"/>
  <c r="I17" i="27"/>
  <c r="I18" i="28" l="1"/>
</calcChain>
</file>

<file path=xl/sharedStrings.xml><?xml version="1.0" encoding="utf-8"?>
<sst xmlns="http://schemas.openxmlformats.org/spreadsheetml/2006/main" count="1043" uniqueCount="314">
  <si>
    <t>1.</t>
  </si>
  <si>
    <t>2.</t>
  </si>
  <si>
    <t>P.č.</t>
  </si>
  <si>
    <t>ID</t>
  </si>
  <si>
    <t>Název VZ:</t>
  </si>
  <si>
    <t>Název dodavatele, IČO:</t>
  </si>
  <si>
    <t>DOPLNÍ DODAVATEL</t>
  </si>
  <si>
    <t>TECHNICKÁ  SPECIFIKACE  VČETNĚ  CENOVÉ  NABÍDKY</t>
  </si>
  <si>
    <t>Část VZ:</t>
  </si>
  <si>
    <t>Výše DPH v Kč</t>
  </si>
  <si>
    <t>Třída zdrav. prostředku</t>
  </si>
  <si>
    <t>Splnění minimálních požadovaných parametrů</t>
  </si>
  <si>
    <t>1ks</t>
  </si>
  <si>
    <t>Výrobce</t>
  </si>
  <si>
    <t>Měrná jednotka = 1ks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</si>
  <si>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</si>
  <si>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</si>
  <si>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</si>
  <si>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</si>
  <si>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</si>
  <si>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</si>
  <si>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Cena za 1 měrnou jednotku v Kč včetně DPH</t>
  </si>
  <si>
    <t>Předmět plnění</t>
  </si>
  <si>
    <t>Minimální parametry požadované zadavatelem</t>
  </si>
  <si>
    <t xml:space="preserve">Bryndák </t>
  </si>
  <si>
    <t>PE jednorázový bílý, 40x60cm</t>
  </si>
  <si>
    <t>15x22 cm , netkaná textílie, bez folie</t>
  </si>
  <si>
    <t xml:space="preserve">Emulze mycí </t>
  </si>
  <si>
    <t xml:space="preserve">Mléko tělové </t>
  </si>
  <si>
    <t xml:space="preserve">Mýdlo antimikrobiální </t>
  </si>
  <si>
    <t xml:space="preserve">Ubrousky vlhčené </t>
  </si>
  <si>
    <t>200ml</t>
  </si>
  <si>
    <t>aerosol 400ml, k čištění pokožky při inkontinenci</t>
  </si>
  <si>
    <t>500ml</t>
  </si>
  <si>
    <t>500ml, k čištění pokožky při inkontinenci</t>
  </si>
  <si>
    <t>200ml, proti vzniku opruzenin a zánětů</t>
  </si>
  <si>
    <t>500ml s dávkovačem, pro suchou a namáhanou pokožku</t>
  </si>
  <si>
    <t>ve spreji 200ml, na suchou pokožku</t>
  </si>
  <si>
    <t>200x170mm</t>
  </si>
  <si>
    <t>Předpokládaný odběr měrných jednotek za 24 měsíců  plnění (v MJ)</t>
  </si>
  <si>
    <t xml:space="preserve">Žínka mycí jednorázová </t>
  </si>
  <si>
    <t>materiál musí být z hlediska právních předpisů vztahujících se k požadovanému předmětu plnění plně způsobilý a výrobcem určený pro použití při poskytování zdravotní péče</t>
  </si>
  <si>
    <t>výrobek je vhodný pro styk s pokožkou člověka</t>
  </si>
  <si>
    <t xml:space="preserve">s nepromokavou fólií, vysoce savý </t>
  </si>
  <si>
    <t>Tyčinky na výtěr dutiny ústní</t>
  </si>
  <si>
    <t>Gel chladivý masážní bez alkoholu</t>
  </si>
  <si>
    <r>
      <t>Krém</t>
    </r>
    <r>
      <rPr>
        <sz val="11"/>
        <rFont val="Calibri"/>
        <family val="2"/>
        <charset val="238"/>
        <scheme val="minor"/>
      </rPr>
      <t xml:space="preserve"> ošetřující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se zinkem</t>
    </r>
  </si>
  <si>
    <r>
      <t xml:space="preserve">Pěna </t>
    </r>
    <r>
      <rPr>
        <sz val="11"/>
        <rFont val="Calibri"/>
        <family val="2"/>
        <charset val="238"/>
        <scheme val="minor"/>
      </rPr>
      <t>čistící a ošetřující</t>
    </r>
  </si>
  <si>
    <r>
      <t xml:space="preserve">Krém </t>
    </r>
    <r>
      <rPr>
        <sz val="11"/>
        <rFont val="Calibri"/>
        <family val="2"/>
        <charset val="238"/>
        <scheme val="minor"/>
      </rPr>
      <t>ošetřující</t>
    </r>
  </si>
  <si>
    <r>
      <rPr>
        <sz val="11"/>
        <color theme="1"/>
        <rFont val="Calibri"/>
        <family val="2"/>
        <charset val="238"/>
        <scheme val="minor"/>
      </rPr>
      <t>Olej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tělový ošetřující</t>
    </r>
  </si>
  <si>
    <t>ošetřující hojivý krém chránící pokožku před účinky moči a stolice, zabraňující vzniku zánětu, opruzenin</t>
  </si>
  <si>
    <t xml:space="preserve">velmi dobře se roztírá a vstřebává </t>
  </si>
  <si>
    <t xml:space="preserve">má mírné adstringentní a antiseptické vlastnosti </t>
  </si>
  <si>
    <t xml:space="preserve"> je odolný proti bakteriím a plísním</t>
  </si>
  <si>
    <t>na kůži vytváří ochrannou bariéru, která je odolná proti vlhkosti</t>
  </si>
  <si>
    <t>Pěna čistící a ošetřující</t>
  </si>
  <si>
    <t>vhodná i pro intimní místa</t>
  </si>
  <si>
    <t>aktivní látky intenzívně hydratují, ošetřují pokožku a zároveň ji chrání před podrážděním</t>
  </si>
  <si>
    <t>je obohacena o složku pohlcující zápach</t>
  </si>
  <si>
    <t>Emulze mycí</t>
  </si>
  <si>
    <t>pro péči o pokožku zatíženou ležením na lůžku a inkontinencí</t>
  </si>
  <si>
    <t>jemně myje, ošetřuje a chrání pokožku</t>
  </si>
  <si>
    <t>vhodné pro citlivou, alergickou pokožku</t>
  </si>
  <si>
    <t>vhodná pro klienty s atopickým ekzémem</t>
  </si>
  <si>
    <t>obsahuje aktivní hydratující složky a jemnou nealergizující parfemaci pH 5,5</t>
  </si>
  <si>
    <t>Krém ošetřující</t>
  </si>
  <si>
    <t>Mléko tělové</t>
  </si>
  <si>
    <t>pro péči o pokožku náchylnou na podráždění</t>
  </si>
  <si>
    <t>vytvářející ochranný film před účinky moči a stolice, zabraňuje vzniku zapařenin, opruzenin a proleženin</t>
  </si>
  <si>
    <t>hloubkově hydratuje pokožku a urychluje její regeneraci</t>
  </si>
  <si>
    <t>má lehkou konzistenci a snadno se vstřebává</t>
  </si>
  <si>
    <t>je obohacen o složku pohlcující zápach</t>
  </si>
  <si>
    <t>hydratační a vyživující mléko s dávkovačem</t>
  </si>
  <si>
    <t>jemná konzistence</t>
  </si>
  <si>
    <t xml:space="preserve">jemná nevtíravá vůně </t>
  </si>
  <si>
    <t>vhodné pro citlivou pokožku</t>
  </si>
  <si>
    <t>Olej tělový ošetřující</t>
  </si>
  <si>
    <t>bez alkoholu</t>
  </si>
  <si>
    <t>bez parabenů</t>
  </si>
  <si>
    <t>neutralizace pachu</t>
  </si>
  <si>
    <t>šetrné k pokožce</t>
  </si>
  <si>
    <t>vhodné k očistě rukou, těla a k intimní hygieně při inkontinenci</t>
  </si>
  <si>
    <t>mají pH 5,5</t>
  </si>
  <si>
    <t xml:space="preserve">musí být bezpečnými kosmetickými prostředky z hlediska zdraví osob, nesmí obsahovat v kosmetice zakázané látky. Musí mít patřičná povolení pro jejich používání ve zdravotnictví a musí splňovat všechny náležitosti dle platné legislativy, zejména Nařízení Evropského parlamentu a Rady (ES) č.1223/2009 o kosmetických přípravcích, Zákon č. 102/2001 Sb. O bezpečnosti výrobků. </t>
  </si>
  <si>
    <t>na obale mít uvedenu dobu použitelnosti (expirace), jednotku a množství.</t>
  </si>
  <si>
    <t>Ubrousky vlhčené (dále jen "Zboží")</t>
  </si>
  <si>
    <t>pevná tyčinka, materiál plast, délka minimálně 10 cm</t>
  </si>
  <si>
    <t>vatová hlava tyčinky musí být napuštěna glycerinem s citronovou příchutí</t>
  </si>
  <si>
    <t>musí být určeny pro ošetření, čištění a zvlhčení sliznic a jazyka</t>
  </si>
  <si>
    <t>měkké</t>
  </si>
  <si>
    <t>Celková cena bez DPH v Kč</t>
  </si>
  <si>
    <t xml:space="preserve">Celková cena s DPH v Kč </t>
  </si>
  <si>
    <t>Bryndáky (dále jen "Zboží")</t>
  </si>
  <si>
    <t>3.</t>
  </si>
  <si>
    <t>4.</t>
  </si>
  <si>
    <t>5.</t>
  </si>
  <si>
    <t>6.</t>
  </si>
  <si>
    <t>7.</t>
  </si>
  <si>
    <t>Zdravotní kosmetika (dále jen "Zboží")</t>
  </si>
  <si>
    <t>chrání před okolními vlivy zejména při inkontinenci</t>
  </si>
  <si>
    <t>olej nelepí a dobře se vstřebává</t>
  </si>
  <si>
    <t>na pokožce nezanechává dlouhodobě mastný film</t>
  </si>
  <si>
    <t>být označeny českým popisem, složení.</t>
  </si>
  <si>
    <t>odstraňuje nečistoty, zbytky stolice a moči bez macerace pokožky</t>
  </si>
  <si>
    <t>Vytváří na pokožce transparentní ochranný film</t>
  </si>
  <si>
    <t>8.</t>
  </si>
  <si>
    <t>Celková cena za předpokládaný odběr za 24 měsíců plnění v Kč bez DPH  (Předmět hodnocení)</t>
  </si>
  <si>
    <t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</t>
  </si>
  <si>
    <t>Celková nabídková cena za předmět plnění části 9 (Předmět hodnocení)</t>
  </si>
  <si>
    <t>Celková nabídková cena za předmět plnění části 8 (Předmět hodnocení)</t>
  </si>
  <si>
    <t>Celková nabídková cena za předmět plnění části 7 (Předmět hodnocení)</t>
  </si>
  <si>
    <t>Zboží splňuje (ANO/NE)</t>
  </si>
  <si>
    <t>Celková nabídková cena za předmět plnění části 6 (Předmět hodnocení)</t>
  </si>
  <si>
    <t>Celková nabídková cena za předmět plnění části 5 (Předmět hodnocení)</t>
  </si>
  <si>
    <t>pro ošetřování kožních defektů (bez narušení integrity pokožky), jako hojivá mast s vysokým obsahem oxidu zinečnatého (min. 15 %)</t>
  </si>
  <si>
    <t>vhodný pro promazání suché a defektní pokožky (bez narušení integrity pokožky)</t>
  </si>
  <si>
    <t>Celková nabídková cena za předmět plnění části 4 (Předmět hodnocení)</t>
  </si>
  <si>
    <r>
      <rPr>
        <b/>
        <sz val="12"/>
        <color theme="1"/>
        <rFont val="Calibri"/>
        <family val="2"/>
        <charset val="238"/>
        <scheme val="minor"/>
      </rPr>
      <t>Krém ošetřující se zinkem</t>
    </r>
    <r>
      <rPr>
        <sz val="12"/>
        <color theme="1"/>
        <rFont val="Calibri"/>
        <family val="2"/>
        <charset val="238"/>
        <scheme val="minor"/>
      </rPr>
      <t xml:space="preserve"> </t>
    </r>
  </si>
  <si>
    <t>40x60cm (tolerance +- 15%), PE,  jednorázový, s vázáním a záchytnou kapsou</t>
  </si>
  <si>
    <t>Celková nabídková cena za předmět plnění části 3 (Předmět hodnocení)</t>
  </si>
  <si>
    <r>
      <t>materiál min. gramáže min. 60g/m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charset val="238"/>
        <scheme val="minor"/>
      </rPr>
      <t xml:space="preserve">kombinace viskózy a polyesteru </t>
    </r>
  </si>
  <si>
    <t>Celková nabídková cena za předmět plnění části 2 (Předmět hodnocení)</t>
  </si>
  <si>
    <t>Žínky mycí jednorázové (dále jen "Zboží")</t>
  </si>
  <si>
    <t>Celková nabídková cena za předmět plnění části 1 (Předmět hodnocení)</t>
  </si>
  <si>
    <t>184916  184758  180407</t>
  </si>
  <si>
    <t>100254  172747  179932</t>
  </si>
  <si>
    <t>179931  100244  172746  184557</t>
  </si>
  <si>
    <t>21596  184558  180433  100245</t>
  </si>
  <si>
    <t>13843  183524</t>
  </si>
  <si>
    <t>Část 1 - Žínky mycí jednorázové</t>
  </si>
  <si>
    <t>Část 2 - Bryndáky</t>
  </si>
  <si>
    <t>Část 3 - Zdravotní kosmetika</t>
  </si>
  <si>
    <t>Část 4 - Ubrousky vlhčené</t>
  </si>
  <si>
    <t>Část 5 - Tyčinky na výtěr dutiny ústní</t>
  </si>
  <si>
    <t>Tyčinky na výtěr dutiny ústní (dále jen "Zboží")</t>
  </si>
  <si>
    <t>Část 6 - Tampony k ošetření dutiny ústní</t>
  </si>
  <si>
    <t>Tampony k ošetření dutiny ústní</t>
  </si>
  <si>
    <t>Tampony k ošetření dutiny ústní (dále jen "Zboží")</t>
  </si>
  <si>
    <t xml:space="preserve">184166  169767  184167  169768  184168  </t>
  </si>
  <si>
    <t>139879  184171</t>
  </si>
  <si>
    <t>Část 7 - Jednorázové zubní kartáčky</t>
  </si>
  <si>
    <t>Jednotázové zubní kartáčky (dále jen "Zboží")</t>
  </si>
  <si>
    <t>Jednorázové zubní kartáčky</t>
  </si>
  <si>
    <t>samostatně baleno po 1 ks</t>
  </si>
  <si>
    <t>Část 8 - Jednorázové holicí strojky</t>
  </si>
  <si>
    <t>Jednorázové holicí strojky (dále jen "Zboží")</t>
  </si>
  <si>
    <t>Holicí strojek - holítko jednorázové, jednobřité</t>
  </si>
  <si>
    <t>Holicí strojek - holítko jednorázové, dvoubřité</t>
  </si>
  <si>
    <t>jednorázové</t>
  </si>
  <si>
    <t>pro předoperační holení na sucho</t>
  </si>
  <si>
    <t>jednorázový, nesterilní</t>
  </si>
  <si>
    <t>Část 9 - Čepice mycí</t>
  </si>
  <si>
    <t>Čepice mycí (dále jen "Zboží")</t>
  </si>
  <si>
    <t>Čepice mycí</t>
  </si>
  <si>
    <t>hygienická čepice s přídavkem šampónu, případně i kondicionéru, bez použití vody</t>
  </si>
  <si>
    <t xml:space="preserve">materiál musí být z hlediska právních předpisů vztahujících se k požadovanému  předmětu plnění plně způsobilý a výrobcem určený pro použití při poskytování  zdravotní péče </t>
  </si>
  <si>
    <t>zubní kartáček jednorázový plastový se zubním pudrem</t>
  </si>
  <si>
    <t>se zubním pudrem</t>
  </si>
  <si>
    <t>dodávané výrobky jsou dermatologicky testované, schválené pro prodej v ČR a splňující veškeré závazné legislativní požadavky k nim se vztahující</t>
  </si>
  <si>
    <t>lze použít při pokojové teplotě nebo nahřát v mikrovlnné trubě</t>
  </si>
  <si>
    <t>musí být určeny pro čištění a zvlhčení sliznic a jazyka</t>
  </si>
  <si>
    <t>jemná pěnová houbička, šetrná k citlivým dásním a zubům</t>
  </si>
  <si>
    <t xml:space="preserve">184282  181444 </t>
  </si>
  <si>
    <t>15x23 cm (tolerance 10 %), z netkané textílie, bez folie</t>
  </si>
  <si>
    <t>aerosol 400-500ml, k čištění pokožky při inkontinenci</t>
  </si>
  <si>
    <t>200-250ml, proti vzniku opruzenin a zánětů</t>
  </si>
  <si>
    <t>100246  179710</t>
  </si>
  <si>
    <t>500ml, pro suchou a namáhanou pokožku</t>
  </si>
  <si>
    <t>1000ml</t>
  </si>
  <si>
    <t>179933  10693  100248  100252  420</t>
  </si>
  <si>
    <t>100250  161134  172749  13532</t>
  </si>
  <si>
    <t>200-250ml</t>
  </si>
  <si>
    <r>
      <t xml:space="preserve">180x200mm, balení 80 ubrousků (tolerance </t>
    </r>
    <r>
      <rPr>
        <sz val="11"/>
        <color theme="1"/>
        <rFont val="Aptos Narrow"/>
        <family val="2"/>
      </rPr>
      <t>±</t>
    </r>
    <r>
      <rPr>
        <sz val="9.9"/>
        <color theme="1"/>
        <rFont val="Calibri"/>
        <family val="2"/>
        <charset val="238"/>
      </rPr>
      <t>10%)</t>
    </r>
  </si>
  <si>
    <t>1 bal.</t>
  </si>
  <si>
    <t>180511  169978</t>
  </si>
  <si>
    <t>dětské, balení 80 ubrousků (tolerance ±10%)</t>
  </si>
  <si>
    <t>vatové tyčinky s glycerinem k dezinfekci dutiny ústní, ovocná příchuť, balení 25x3ks</t>
  </si>
  <si>
    <t>V případě jiného balení, než je stanovena MJ, je nutné cenu přepočítat na požadované balení dle zadání.</t>
  </si>
  <si>
    <t>s příchutí, hygienicky baleno po 1 ks</t>
  </si>
  <si>
    <t>bez příchutě, hygienicky baleno po 1 ks</t>
  </si>
  <si>
    <t>13845  181075</t>
  </si>
  <si>
    <t>Papír na vyšetřovací na operační  stoly v roli</t>
  </si>
  <si>
    <t xml:space="preserve">návin 50m, šíře 36-42cm,  v roli s perforací, 2-vrstvý </t>
  </si>
  <si>
    <t xml:space="preserve"> 50cmx50m, v roli s perforací, 2-vrstvý</t>
  </si>
  <si>
    <t>návin 50m, šíře 46-52cm,  v roli s perforací, 2-vrstvý</t>
  </si>
  <si>
    <t>Papír na vyšetřovací na operační stoly v roli</t>
  </si>
  <si>
    <t>návin 50m, šíře 56-62cm, v roli s perforací, 2-vrstvý</t>
  </si>
  <si>
    <t>60cmx50m, v roli s perforací, 2-vrstvý</t>
  </si>
  <si>
    <t>Papír na vyšetřovací lůžka (dále jen "Zboží")</t>
  </si>
  <si>
    <t xml:space="preserve">je zdravotnickým prostředkem nebo je předloženo čestné prohlášení, že se nejedná o zdravotnický prostředek </t>
  </si>
  <si>
    <t>je označeno značkou shody CE (zdravotnický protředek) nebo je předloženo čestné prohlášení, že zboží nemusí být touto značkou označeno, musí být z hlediska právních předpisů způsobilé a vhodné pro použití při poskytování zdravotní péče</t>
  </si>
  <si>
    <t>výrobky jsou atestovány pro styk s pokožkou člověka a pro styk s potravinami a pokrmy</t>
  </si>
  <si>
    <t>Protismyková ražba</t>
  </si>
  <si>
    <t xml:space="preserve">Savý materiál odolný proti protržení </t>
  </si>
  <si>
    <t>Gramáž min. 32/m2</t>
  </si>
  <si>
    <t>100% bílá celulóza</t>
  </si>
  <si>
    <t>Část 10 - Papír na vyšetřovací lůžka</t>
  </si>
  <si>
    <t>Celková nabídková cena za předmět plnění části 10 (Předmět hodnocení)</t>
  </si>
  <si>
    <t>184912  181670</t>
  </si>
  <si>
    <t>Netkané textilie</t>
  </si>
  <si>
    <t>Přířez 30-35cm x 30-40cm</t>
  </si>
  <si>
    <t xml:space="preserve"> 50cmx300m (např. Pervin)</t>
  </si>
  <si>
    <t>184913  181671</t>
  </si>
  <si>
    <t>Přířez 40-45cm x50-55cm</t>
  </si>
  <si>
    <t>180091  181672</t>
  </si>
  <si>
    <t>Přířez 50-55cm x90-95cm</t>
  </si>
  <si>
    <t>184915  181673</t>
  </si>
  <si>
    <t>Přířez 70-75cm x80-85cm</t>
  </si>
  <si>
    <t>Přířez 95-100cm x150-155cm</t>
  </si>
  <si>
    <t>Přířezy z netkané textilie (dále jen "Zboží")</t>
  </si>
  <si>
    <r>
      <t>min. 50% viskóza, gramáž 45g/m</t>
    </r>
    <r>
      <rPr>
        <vertAlign val="superscript"/>
        <sz val="11"/>
        <rFont val="Calibri"/>
        <family val="2"/>
        <charset val="238"/>
        <scheme val="minor"/>
      </rPr>
      <t>2</t>
    </r>
  </si>
  <si>
    <t>Vysoká savost, vysoká pevnost</t>
  </si>
  <si>
    <t>Nízká plstnatost</t>
  </si>
  <si>
    <t>Rychlé absorpční vlastnosti</t>
  </si>
  <si>
    <t>barevné provedení bílá/ přírodní režná</t>
  </si>
  <si>
    <t>Část 11 - Přířezy z netkané textilie</t>
  </si>
  <si>
    <t>Celková nabídková cena za předmět plnění části 11 (Předmět hodnocení)</t>
  </si>
  <si>
    <t xml:space="preserve">185333  100891  181678  </t>
  </si>
  <si>
    <t xml:space="preserve">Povlak na lůžko </t>
  </si>
  <si>
    <t>jednorázový ochranný 210-220x90-100x15-20cm, PE, s gumičkou</t>
  </si>
  <si>
    <t>jednorázový ochranný 210x90x20, PE, s gumičkou</t>
  </si>
  <si>
    <t>Povlaky na lůžko plastové (dále jen "Zboží")</t>
  </si>
  <si>
    <t>Výrobek splňuje požadavky v souladu s Nařízením EP a Rady EU 2017/745 (MDR)</t>
  </si>
  <si>
    <t>Určeno pro uzavřený způsob stlaní lůžka</t>
  </si>
  <si>
    <t>Nesterilní, antistatický</t>
  </si>
  <si>
    <t>Materiál CPE, modrá barva</t>
  </si>
  <si>
    <t>Část 12 - Povlaky na lůžko plastové</t>
  </si>
  <si>
    <t>Celková nabídková cena za předmět plnění části 12 (Předmět hodnocení)</t>
  </si>
  <si>
    <t xml:space="preserve">Podložka ložní </t>
  </si>
  <si>
    <t xml:space="preserve">PVC,  83x130cm </t>
  </si>
  <si>
    <t>PVC 110x220cm</t>
  </si>
  <si>
    <t xml:space="preserve">PVC,  110x220cm </t>
  </si>
  <si>
    <t>Podložky ložní PVC (dále jen "Zboží")</t>
  </si>
  <si>
    <t>vrchní vrstva měkčené PVC bez obsahu ftalátů</t>
  </si>
  <si>
    <t>neobsahuje účinné látky ani textilní vlákna</t>
  </si>
  <si>
    <t>bez latexu, vhodné pro alergiky</t>
  </si>
  <si>
    <t>voděodolný, hladký povrch, snadná údržba a dezinfekce</t>
  </si>
  <si>
    <t>Část 13 - Podložky ložní PVC</t>
  </si>
  <si>
    <t>Celková nabídková cena za předmět plnění části 13 (Předmět hodnocení)</t>
  </si>
  <si>
    <t>Polštář jednorázový</t>
  </si>
  <si>
    <t xml:space="preserve">Rozměry 40-45 x 40-45 cm </t>
  </si>
  <si>
    <t>118693  118694</t>
  </si>
  <si>
    <t>Přikrývka jednorázová</t>
  </si>
  <si>
    <t xml:space="preserve">Rozměry 190-200 x 110-120 cm </t>
  </si>
  <si>
    <t>jednorázová modrá 110x190cm, min. 400 g</t>
  </si>
  <si>
    <t>183506  173817  13861  10453  10454</t>
  </si>
  <si>
    <t>Prostěradlo jednorázové nesterilní</t>
  </si>
  <si>
    <t xml:space="preserve">Rozměry 75-80x210-220cm </t>
  </si>
  <si>
    <t>80x210cm, modré, netkaná textilie</t>
  </si>
  <si>
    <t>Jednorázové lůžkoviny (dále jen "Zboží")</t>
  </si>
  <si>
    <t>Barva bílá nebo modrá</t>
  </si>
  <si>
    <t>Hypoalergenní</t>
  </si>
  <si>
    <t>Netkaná textilie</t>
  </si>
  <si>
    <t>Zboží splňuje 
 ANO/NE/popis</t>
  </si>
  <si>
    <t>Materiál vrchní - netkaná textilie</t>
  </si>
  <si>
    <t>Náplň - směsková vata</t>
  </si>
  <si>
    <t>Odolný proti protržení</t>
  </si>
  <si>
    <t>Jednotlivě hygienicky balené</t>
  </si>
  <si>
    <t>Celková hmotnost min. 300g</t>
  </si>
  <si>
    <t>Materiál horní vrstva - česaná netkaná textilie</t>
  </si>
  <si>
    <t>Odolné proti protržení</t>
  </si>
  <si>
    <t>Voděodolné</t>
  </si>
  <si>
    <t>Část 14 - Jednorázové lůžkoviny</t>
  </si>
  <si>
    <t>Celková nabídková cena za předmět plnění části 14 (Předmět hodnocení)</t>
  </si>
  <si>
    <t>151834  151840</t>
  </si>
  <si>
    <t>Podložní mísa</t>
  </si>
  <si>
    <t xml:space="preserve">objem 2000ml </t>
  </si>
  <si>
    <t xml:space="preserve">objem 1300ml </t>
  </si>
  <si>
    <t>Umyvadlo</t>
  </si>
  <si>
    <t xml:space="preserve">min. objem 3000ml </t>
  </si>
  <si>
    <t>Emitní miska</t>
  </si>
  <si>
    <t xml:space="preserve"> min. objem 700ml </t>
  </si>
  <si>
    <t>Emitní a močové nádoby z papíru  (dále jen "Zboží")</t>
  </si>
  <si>
    <t>vyrobeno z recyklovaného papíru a pojiva, výrobky lze likvidovat ve všech typech macerátorů, v souladu s PAS29: 1999 nebo rovnocenný</t>
  </si>
  <si>
    <t>odolnost prosaku 4 hodiny</t>
  </si>
  <si>
    <t xml:space="preserve">výrobky jsou stohovatelné </t>
  </si>
  <si>
    <t xml:space="preserve">Část 15 - Emitní a močové nádoby z papíru </t>
  </si>
  <si>
    <t>Celková nabídková cena za předmět plnění části 15 (Předmět hodnocení)</t>
  </si>
  <si>
    <t>13497  13498  13499  13500  13501</t>
  </si>
  <si>
    <t>Pohárek na nápoje</t>
  </si>
  <si>
    <t>objem 250 ml, pevný plast</t>
  </si>
  <si>
    <t>13503  13504  13505  13506</t>
  </si>
  <si>
    <t>Víčko k pohárku na nápoje</t>
  </si>
  <si>
    <t>náustek 4x4mm, pevný plast</t>
  </si>
  <si>
    <t>13507  98601  98602  98603  98604</t>
  </si>
  <si>
    <t>náustek 8x4mm, pevný plast</t>
  </si>
  <si>
    <t>náustek 12x10mm, pevný plast</t>
  </si>
  <si>
    <t>Pohárky na nápoje z plastu  (dále jen "Zboží")</t>
  </si>
  <si>
    <t>vyrobeno z polypropylenu určeného pro potravinářský průmysl splňující požadavky na plastový materiál (bez toxických látek - BPA, nitrosaminů, ftalátů), bez obsahu latexu a jiných toxických látek</t>
  </si>
  <si>
    <t>sterilizace do 130 °C</t>
  </si>
  <si>
    <t>vhodné do myčky max.75°C</t>
  </si>
  <si>
    <t>požadované barvy - transparetní, modrá, zelená, žlutá, červená</t>
  </si>
  <si>
    <t>Část 16 - Pohárky na nápoje z plastu</t>
  </si>
  <si>
    <t>Celková nabídková cena za předmět plnění části 16 (Předmět hodnocení)</t>
  </si>
  <si>
    <t>159307  159308  159309  159310  159311</t>
  </si>
  <si>
    <t>Pohárek na léky</t>
  </si>
  <si>
    <t>objem 30ml</t>
  </si>
  <si>
    <t>Pohárky na léky z plastu  (dále jen "Zboží")</t>
  </si>
  <si>
    <t>přesná, snadno čitelná lineární stupnice s po 1 ml</t>
  </si>
  <si>
    <t>zaoblený okraj kelímku</t>
  </si>
  <si>
    <t>průhledný materiál umožňující vizuální pozorování podávaného léku</t>
  </si>
  <si>
    <t>Část 17 - Pohárky na léky z plastu</t>
  </si>
  <si>
    <t>Celková nabídková cena za předmět plnění části 17 (Předmět hodnocení)</t>
  </si>
  <si>
    <t>Dodávky pomůcek pro ošetřovatelskou péči pro Karlovarskou krajskou nemocnici a.s.</t>
  </si>
  <si>
    <t xml:space="preserve">Zadavatelem uvedená specifikace a technické parametry představují minimální požadavky zadavatele na dodávku pomůcek,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</t>
  </si>
  <si>
    <t>Část 17 - Pohárky na léky</t>
  </si>
  <si>
    <t>Část 16 - Pohárky na nápoje</t>
  </si>
  <si>
    <r>
      <t>Plošná hmotnost min. 45g/m</t>
    </r>
    <r>
      <rPr>
        <vertAlign val="superscript"/>
        <sz val="11"/>
        <rFont val="Calibri"/>
        <family val="2"/>
        <charset val="238"/>
        <scheme val="minor"/>
      </rPr>
      <t>2</t>
    </r>
  </si>
  <si>
    <t>ve fóliovém obalu</t>
  </si>
  <si>
    <t>být označeny českým popisem, složení</t>
  </si>
  <si>
    <t>expirace minimálně 24 měsíců od dodání zboží</t>
  </si>
  <si>
    <t>na obale mít uvedenu dobu použitelnosti (expirace), jednotku a množství</t>
  </si>
  <si>
    <t>Hmotnost min. 55 g</t>
  </si>
  <si>
    <t>expirace minimálně 12 měsíců od dodání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</si>
</sst>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ptos Narrow"/>
      <family val="2"/>
    </font>
    <font>
      <sz val="9.9"/>
      <color theme="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DDDDDD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3" fillId="0" borderId="0" applyBorder="0" applyProtection="0"/>
    <xf numFmtId="0" fontId="4" fillId="0" borderId="0"/>
    <xf numFmtId="0" fontId="5" fillId="0" borderId="0"/>
    <xf numFmtId="0" fontId="4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6" fillId="3" borderId="0" xfId="2" applyFont="1" applyFill="1" applyBorder="1" applyAlignment="1">
      <alignment horizontal="left" vertical="center" wrapText="1"/>
    </xf>
    <xf numFmtId="0" fontId="6" fillId="2" borderId="0" xfId="4" applyFont="1" applyFill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0" fillId="4" borderId="1" xfId="0" applyFill="1" applyBorder="1" applyAlignment="1" applyProtection="1">
      <alignment horizontal="center" vertical="center"/>
      <protection locked="0"/>
    </xf>
    <xf numFmtId="9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9" fontId="0" fillId="4" borderId="21" xfId="0" applyNumberFormat="1" applyFill="1" applyBorder="1" applyAlignment="1" applyProtection="1">
      <alignment horizontal="center" vertical="center"/>
      <protection locked="0"/>
    </xf>
    <xf numFmtId="4" fontId="0" fillId="0" borderId="21" xfId="0" applyNumberFormat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4" fontId="10" fillId="4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>
      <alignment horizontal="center" vertical="center" wrapText="1"/>
    </xf>
    <xf numFmtId="4" fontId="10" fillId="4" borderId="21" xfId="0" applyNumberFormat="1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4" borderId="19" xfId="0" applyFill="1" applyBorder="1" applyAlignment="1" applyProtection="1">
      <alignment horizontal="center" vertical="center"/>
      <protection locked="0"/>
    </xf>
    <xf numFmtId="164" fontId="9" fillId="0" borderId="0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/>
      <protection locked="0"/>
    </xf>
    <xf numFmtId="0" fontId="0" fillId="4" borderId="34" xfId="0" applyFill="1" applyBorder="1" applyAlignment="1" applyProtection="1">
      <alignment horizontal="center" vertical="center"/>
      <protection locked="0"/>
    </xf>
    <xf numFmtId="3" fontId="6" fillId="2" borderId="2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5" fillId="0" borderId="0" xfId="0" applyFont="1"/>
    <xf numFmtId="0" fontId="0" fillId="4" borderId="11" xfId="0" applyFill="1" applyBorder="1" applyAlignment="1" applyProtection="1">
      <alignment horizontal="center" vertical="center" wrapText="1"/>
      <protection locked="0"/>
    </xf>
    <xf numFmtId="0" fontId="0" fillId="4" borderId="21" xfId="0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4" fontId="6" fillId="0" borderId="21" xfId="0" applyNumberFormat="1" applyFont="1" applyBorder="1" applyAlignment="1">
      <alignment horizontal="center" vertical="center"/>
    </xf>
    <xf numFmtId="0" fontId="18" fillId="0" borderId="0" xfId="0" applyFont="1"/>
    <xf numFmtId="0" fontId="2" fillId="0" borderId="0" xfId="0" applyFont="1" applyAlignment="1">
      <alignment horizontal="left" vertical="center" wrapText="1"/>
    </xf>
    <xf numFmtId="0" fontId="20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0" fontId="19" fillId="6" borderId="26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 wrapText="1"/>
    </xf>
    <xf numFmtId="0" fontId="22" fillId="6" borderId="27" xfId="0" applyFont="1" applyFill="1" applyBorder="1" applyAlignment="1">
      <alignment horizontal="center" vertical="center" wrapText="1"/>
    </xf>
    <xf numFmtId="4" fontId="22" fillId="6" borderId="27" xfId="0" applyNumberFormat="1" applyFont="1" applyFill="1" applyBorder="1" applyAlignment="1">
      <alignment horizontal="center" vertical="center" wrapText="1"/>
    </xf>
    <xf numFmtId="0" fontId="22" fillId="6" borderId="12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/>
    </xf>
    <xf numFmtId="0" fontId="2" fillId="6" borderId="33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left" vertical="center"/>
    </xf>
    <xf numFmtId="0" fontId="2" fillId="6" borderId="11" xfId="0" applyFont="1" applyFill="1" applyBorder="1" applyAlignment="1">
      <alignment horizontal="left" vertical="center"/>
    </xf>
    <xf numFmtId="0" fontId="15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0" fontId="19" fillId="6" borderId="17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 wrapText="1"/>
    </xf>
    <xf numFmtId="0" fontId="22" fillId="6" borderId="23" xfId="0" applyFont="1" applyFill="1" applyBorder="1" applyAlignment="1">
      <alignment horizontal="center" vertical="center" wrapText="1"/>
    </xf>
    <xf numFmtId="4" fontId="22" fillId="6" borderId="23" xfId="0" applyNumberFormat="1" applyFont="1" applyFill="1" applyBorder="1" applyAlignment="1">
      <alignment horizontal="center"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 wrapText="1"/>
    </xf>
    <xf numFmtId="4" fontId="10" fillId="4" borderId="25" xfId="0" applyNumberFormat="1" applyFont="1" applyFill="1" applyBorder="1" applyAlignment="1" applyProtection="1">
      <alignment horizontal="center" vertical="center"/>
      <protection locked="0"/>
    </xf>
    <xf numFmtId="9" fontId="0" fillId="4" borderId="25" xfId="0" applyNumberFormat="1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7" fillId="0" borderId="0" xfId="0" applyFont="1" applyAlignment="1" applyProtection="1">
      <alignment horizontal="center" vertical="center"/>
      <protection locked="0"/>
    </xf>
    <xf numFmtId="4" fontId="2" fillId="0" borderId="0" xfId="0" applyNumberFormat="1" applyFont="1" applyAlignment="1">
      <alignment horizontal="center" vertical="center"/>
    </xf>
    <xf numFmtId="0" fontId="22" fillId="6" borderId="3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21" xfId="0" applyBorder="1" applyAlignment="1">
      <alignment vertical="center" wrapText="1"/>
    </xf>
    <xf numFmtId="3" fontId="0" fillId="0" borderId="21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19" fillId="6" borderId="37" xfId="0" applyFont="1" applyFill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 wrapText="1"/>
    </xf>
    <xf numFmtId="0" fontId="22" fillId="6" borderId="38" xfId="0" applyFont="1" applyFill="1" applyBorder="1" applyAlignment="1">
      <alignment horizontal="center" vertical="center" wrapText="1"/>
    </xf>
    <xf numFmtId="4" fontId="22" fillId="6" borderId="38" xfId="0" applyNumberFormat="1" applyFont="1" applyFill="1" applyBorder="1" applyAlignment="1">
      <alignment horizontal="center" vertical="center" wrapText="1"/>
    </xf>
    <xf numFmtId="0" fontId="22" fillId="6" borderId="49" xfId="0" applyFont="1" applyFill="1" applyBorder="1" applyAlignment="1">
      <alignment horizontal="center" vertical="center" wrapText="1"/>
    </xf>
    <xf numFmtId="0" fontId="22" fillId="6" borderId="39" xfId="0" applyFont="1" applyFill="1" applyBorder="1" applyAlignment="1">
      <alignment horizontal="center" vertical="center" wrapText="1"/>
    </xf>
    <xf numFmtId="0" fontId="6" fillId="2" borderId="0" xfId="5" applyFont="1" applyFill="1" applyAlignment="1">
      <alignment horizontal="center" vertical="center"/>
    </xf>
    <xf numFmtId="0" fontId="30" fillId="0" borderId="0" xfId="0" applyFont="1"/>
    <xf numFmtId="0" fontId="6" fillId="2" borderId="0" xfId="0" applyFont="1" applyFill="1" applyAlignment="1">
      <alignment horizontal="left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3" fillId="6" borderId="9" xfId="0" applyFont="1" applyFill="1" applyBorder="1" applyAlignment="1">
      <alignment horizontal="left" vertical="center" wrapText="1"/>
    </xf>
    <xf numFmtId="0" fontId="23" fillId="6" borderId="10" xfId="0" applyFont="1" applyFill="1" applyBorder="1" applyAlignment="1">
      <alignment horizontal="left" vertical="center" wrapText="1"/>
    </xf>
    <xf numFmtId="0" fontId="23" fillId="6" borderId="16" xfId="0" applyFont="1" applyFill="1" applyBorder="1" applyAlignment="1">
      <alignment horizontal="left" vertical="center" wrapText="1"/>
    </xf>
    <xf numFmtId="0" fontId="23" fillId="4" borderId="11" xfId="0" applyFont="1" applyFill="1" applyBorder="1" applyAlignment="1">
      <alignment horizontal="left" vertical="center" wrapText="1"/>
    </xf>
    <xf numFmtId="0" fontId="23" fillId="4" borderId="21" xfId="0" applyFont="1" applyFill="1" applyBorder="1" applyAlignment="1">
      <alignment horizontal="left" vertical="center" wrapText="1"/>
    </xf>
    <xf numFmtId="0" fontId="23" fillId="4" borderId="22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2" fillId="5" borderId="30" xfId="4" applyFont="1" applyFill="1" applyBorder="1" applyAlignment="1">
      <alignment horizontal="left" vertical="center" wrapText="1"/>
    </xf>
    <xf numFmtId="0" fontId="12" fillId="5" borderId="31" xfId="4" applyFont="1" applyFill="1" applyBorder="1" applyAlignment="1">
      <alignment horizontal="left" vertical="center" wrapText="1"/>
    </xf>
    <xf numFmtId="0" fontId="12" fillId="5" borderId="29" xfId="4" applyFont="1" applyFill="1" applyBorder="1" applyAlignment="1">
      <alignment horizontal="left" vertical="center" wrapText="1"/>
    </xf>
    <xf numFmtId="0" fontId="23" fillId="5" borderId="37" xfId="0" applyFont="1" applyFill="1" applyBorder="1" applyAlignment="1">
      <alignment horizontal="center" vertical="center" wrapText="1"/>
    </xf>
    <xf numFmtId="0" fontId="23" fillId="5" borderId="38" xfId="0" applyFont="1" applyFill="1" applyBorder="1" applyAlignment="1">
      <alignment horizontal="center" vertical="center" wrapText="1"/>
    </xf>
    <xf numFmtId="0" fontId="23" fillId="5" borderId="39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left" vertical="center" wrapText="1"/>
    </xf>
    <xf numFmtId="0" fontId="23" fillId="6" borderId="7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4" fillId="6" borderId="8" xfId="0" applyFont="1" applyFill="1" applyBorder="1" applyAlignment="1">
      <alignment horizontal="left" vertical="center" wrapText="1"/>
    </xf>
    <xf numFmtId="0" fontId="24" fillId="6" borderId="3" xfId="0" applyFont="1" applyFill="1" applyBorder="1" applyAlignment="1">
      <alignment horizontal="left" vertical="center" wrapText="1"/>
    </xf>
    <xf numFmtId="0" fontId="24" fillId="6" borderId="15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0" fontId="9" fillId="4" borderId="27" xfId="0" applyFont="1" applyFill="1" applyBorder="1" applyAlignment="1" applyProtection="1">
      <alignment horizontal="center" vertical="center"/>
      <protection locked="0"/>
    </xf>
    <xf numFmtId="0" fontId="9" fillId="4" borderId="32" xfId="0" applyFont="1" applyFill="1" applyBorder="1" applyAlignment="1" applyProtection="1">
      <alignment horizontal="center" vertical="center"/>
      <protection locked="0"/>
    </xf>
    <xf numFmtId="0" fontId="16" fillId="5" borderId="30" xfId="4" applyFont="1" applyFill="1" applyBorder="1" applyAlignment="1">
      <alignment horizontal="left" vertical="center" wrapText="1"/>
    </xf>
    <xf numFmtId="0" fontId="16" fillId="5" borderId="31" xfId="4" applyFont="1" applyFill="1" applyBorder="1" applyAlignment="1">
      <alignment horizontal="left" vertical="center" wrapText="1"/>
    </xf>
    <xf numFmtId="0" fontId="16" fillId="5" borderId="29" xfId="4" applyFont="1" applyFill="1" applyBorder="1" applyAlignment="1">
      <alignment horizontal="left" vertical="center" wrapText="1"/>
    </xf>
    <xf numFmtId="4" fontId="16" fillId="0" borderId="35" xfId="0" applyNumberFormat="1" applyFont="1" applyBorder="1" applyAlignment="1">
      <alignment horizontal="center" vertical="center"/>
    </xf>
    <xf numFmtId="4" fontId="16" fillId="0" borderId="13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25" fillId="5" borderId="40" xfId="0" applyFont="1" applyFill="1" applyBorder="1" applyAlignment="1">
      <alignment horizontal="left" vertical="center"/>
    </xf>
    <xf numFmtId="0" fontId="25" fillId="5" borderId="36" xfId="0" applyFont="1" applyFill="1" applyBorder="1" applyAlignment="1">
      <alignment horizontal="left" vertical="center"/>
    </xf>
    <xf numFmtId="0" fontId="25" fillId="5" borderId="41" xfId="0" applyFont="1" applyFill="1" applyBorder="1" applyAlignment="1">
      <alignment horizontal="left" vertical="center"/>
    </xf>
    <xf numFmtId="0" fontId="2" fillId="6" borderId="42" xfId="0" applyFont="1" applyFill="1" applyBorder="1" applyAlignment="1">
      <alignment horizontal="center" vertical="center"/>
    </xf>
    <xf numFmtId="0" fontId="2" fillId="6" borderId="43" xfId="0" applyFont="1" applyFill="1" applyBorder="1" applyAlignment="1">
      <alignment horizontal="center" vertical="center"/>
    </xf>
    <xf numFmtId="0" fontId="2" fillId="6" borderId="43" xfId="0" applyFont="1" applyFill="1" applyBorder="1" applyAlignment="1">
      <alignment horizontal="center" vertical="center" wrapText="1"/>
    </xf>
    <xf numFmtId="0" fontId="2" fillId="6" borderId="4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9" fillId="4" borderId="23" xfId="0" applyFont="1" applyFill="1" applyBorder="1" applyAlignment="1" applyProtection="1">
      <alignment horizontal="center" vertical="center"/>
      <protection locked="0"/>
    </xf>
    <xf numFmtId="0" fontId="9" fillId="4" borderId="24" xfId="0" applyFont="1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9" fillId="4" borderId="46" xfId="0" applyFont="1" applyFill="1" applyBorder="1" applyAlignment="1" applyProtection="1">
      <alignment horizontal="center" vertical="center"/>
      <protection locked="0"/>
    </xf>
    <xf numFmtId="0" fontId="9" fillId="4" borderId="47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12" fillId="5" borderId="40" xfId="4" applyFont="1" applyFill="1" applyBorder="1" applyAlignment="1">
      <alignment horizontal="left" vertical="center" wrapText="1"/>
    </xf>
    <xf numFmtId="0" fontId="12" fillId="5" borderId="36" xfId="4" applyFont="1" applyFill="1" applyBorder="1" applyAlignment="1">
      <alignment horizontal="left" vertical="center" wrapText="1"/>
    </xf>
    <xf numFmtId="0" fontId="12" fillId="5" borderId="41" xfId="4" applyFont="1" applyFill="1" applyBorder="1" applyAlignment="1">
      <alignment horizontal="left"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9" fillId="4" borderId="2" xfId="0" applyFont="1" applyFill="1" applyBorder="1" applyAlignment="1" applyProtection="1">
      <alignment horizontal="center" vertical="center"/>
      <protection locked="0"/>
    </xf>
    <xf numFmtId="0" fontId="9" fillId="4" borderId="3" xfId="0" applyFont="1" applyFill="1" applyBorder="1" applyAlignment="1" applyProtection="1">
      <alignment horizontal="center" vertical="center"/>
      <protection locked="0"/>
    </xf>
    <xf numFmtId="0" fontId="9" fillId="4" borderId="15" xfId="0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2" fillId="6" borderId="37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2" fillId="6" borderId="39" xfId="0" applyFont="1" applyFill="1" applyBorder="1" applyAlignment="1">
      <alignment horizontal="center" vertical="center" wrapText="1"/>
    </xf>
    <xf numFmtId="0" fontId="19" fillId="6" borderId="35" xfId="0" applyFont="1" applyFill="1" applyBorder="1" applyAlignment="1">
      <alignment horizontal="center" vertical="center" wrapText="1"/>
    </xf>
    <xf numFmtId="0" fontId="19" fillId="6" borderId="3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33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2" fillId="5" borderId="30" xfId="5" applyFont="1" applyFill="1" applyBorder="1" applyAlignment="1">
      <alignment horizontal="left" vertical="center" wrapText="1"/>
    </xf>
    <xf numFmtId="0" fontId="12" fillId="5" borderId="31" xfId="5" applyFont="1" applyFill="1" applyBorder="1" applyAlignment="1">
      <alignment horizontal="left" vertical="center" wrapText="1"/>
    </xf>
    <xf numFmtId="0" fontId="12" fillId="5" borderId="29" xfId="5" applyFont="1" applyFill="1" applyBorder="1" applyAlignment="1">
      <alignment horizontal="left" vertical="center" wrapText="1"/>
    </xf>
    <xf numFmtId="0" fontId="19" fillId="6" borderId="48" xfId="0" applyFont="1" applyFill="1" applyBorder="1" applyAlignment="1">
      <alignment horizontal="center" vertical="center" wrapText="1"/>
    </xf>
    <xf numFmtId="0" fontId="19" fillId="6" borderId="49" xfId="0" applyFont="1" applyFill="1" applyBorder="1" applyAlignment="1">
      <alignment horizontal="center" vertical="center" wrapText="1"/>
    </xf>
    <xf numFmtId="0" fontId="16" fillId="5" borderId="30" xfId="5" applyFont="1" applyFill="1" applyBorder="1" applyAlignment="1">
      <alignment horizontal="left" vertical="center" wrapText="1"/>
    </xf>
    <xf numFmtId="0" fontId="16" fillId="5" borderId="31" xfId="5" applyFont="1" applyFill="1" applyBorder="1" applyAlignment="1">
      <alignment horizontal="left" vertical="center" wrapText="1"/>
    </xf>
    <xf numFmtId="0" fontId="16" fillId="5" borderId="29" xfId="5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9" fillId="4" borderId="16" xfId="0" applyFont="1" applyFill="1" applyBorder="1" applyAlignment="1" applyProtection="1">
      <alignment horizontal="center" vertical="center"/>
      <protection locked="0"/>
    </xf>
    <xf numFmtId="0" fontId="29" fillId="0" borderId="17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12" fillId="5" borderId="40" xfId="5" applyFont="1" applyFill="1" applyBorder="1" applyAlignment="1">
      <alignment horizontal="left" vertical="center" wrapText="1"/>
    </xf>
    <xf numFmtId="0" fontId="12" fillId="5" borderId="36" xfId="5" applyFont="1" applyFill="1" applyBorder="1" applyAlignment="1">
      <alignment horizontal="left" vertical="center" wrapText="1"/>
    </xf>
    <xf numFmtId="0" fontId="12" fillId="5" borderId="41" xfId="5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9" fillId="0" borderId="18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</cellXfs>
  <cellStyles count="6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  <cellStyle name="Normální 4 2" xfId="5" xr:uid="{19E0867B-7F7B-4657-8064-295FEE71E6A0}"/>
  </cellStyles>
  <dxfs count="0"/>
  <tableStyles count="0" defaultTableStyle="TableStyleMedium2" defaultPivotStyle="PivotStyleLight16"/>
  <colors>
    <mruColors>
      <color rgb="FFCCCCFF"/>
      <color rgb="FFDDDDDD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1F6CA-17E7-403F-9AF3-FA98BE7400CD}">
  <sheetPr>
    <tabColor rgb="FFCCCCFF"/>
    <pageSetUpPr fitToPage="1"/>
  </sheetPr>
  <dimension ref="A1:R24"/>
  <sheetViews>
    <sheetView showGridLines="0" zoomScale="90" zoomScaleNormal="90" workbookViewId="0">
      <selection activeCell="E3" sqref="E3:P3"/>
    </sheetView>
  </sheetViews>
  <sheetFormatPr defaultColWidth="9.140625" defaultRowHeight="15" x14ac:dyDescent="0.25"/>
  <cols>
    <col min="1" max="1" width="4.42578125" style="1" customWidth="1"/>
    <col min="2" max="2" width="8.1406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129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7" t="s">
        <v>162</v>
      </c>
      <c r="C12" s="76" t="s">
        <v>40</v>
      </c>
      <c r="D12" s="97" t="s">
        <v>163</v>
      </c>
      <c r="E12" s="98" t="s">
        <v>26</v>
      </c>
      <c r="F12" s="20" t="s">
        <v>12</v>
      </c>
      <c r="G12" s="29">
        <v>475000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thickBot="1" x14ac:dyDescent="0.3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2" customFormat="1" ht="30" customHeight="1" thickBot="1" x14ac:dyDescent="0.3">
      <c r="A14" s="131" t="s">
        <v>123</v>
      </c>
      <c r="B14" s="132"/>
      <c r="C14" s="132"/>
      <c r="D14" s="132"/>
      <c r="E14" s="132"/>
      <c r="F14" s="133"/>
      <c r="G14" s="50" t="s">
        <v>90</v>
      </c>
      <c r="H14" s="51"/>
      <c r="I14" s="134">
        <f>SUM(K12)</f>
        <v>0</v>
      </c>
      <c r="J14" s="135"/>
      <c r="K14" s="21"/>
      <c r="L14" s="21"/>
      <c r="M14" s="21"/>
      <c r="N14" s="21"/>
      <c r="O14" s="21"/>
      <c r="P14" s="21"/>
      <c r="Q14" s="23"/>
    </row>
    <row r="15" spans="1:18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25">
        <f>I16-I14</f>
        <v>0</v>
      </c>
      <c r="J15" s="126"/>
      <c r="K15" s="21"/>
      <c r="L15" s="21"/>
      <c r="M15" s="21"/>
      <c r="N15" s="21"/>
      <c r="O15" s="21"/>
      <c r="P15" s="21"/>
      <c r="Q15" s="24"/>
    </row>
    <row r="16" spans="1:18" ht="30" customHeight="1" thickBot="1" x14ac:dyDescent="0.3">
      <c r="A16" s="21"/>
      <c r="B16" s="21"/>
      <c r="C16" s="21"/>
      <c r="D16" s="21"/>
      <c r="E16" s="21"/>
      <c r="F16" s="21"/>
      <c r="G16" s="54" t="s">
        <v>91</v>
      </c>
      <c r="H16" s="55"/>
      <c r="I16" s="127">
        <f>SUM(L12)</f>
        <v>0</v>
      </c>
      <c r="J16" s="128"/>
      <c r="K16" s="21"/>
      <c r="L16" s="21"/>
      <c r="M16" s="21"/>
      <c r="N16" s="21"/>
      <c r="O16" s="21"/>
      <c r="P16" s="21"/>
      <c r="Q16" s="24"/>
    </row>
    <row r="17" spans="1:17" ht="30" customHeight="1" x14ac:dyDescent="0.25">
      <c r="A17" s="21"/>
      <c r="B17" s="21"/>
      <c r="C17" s="21"/>
      <c r="D17" s="21"/>
      <c r="E17" s="21"/>
      <c r="F17" s="21"/>
      <c r="G17" s="75"/>
      <c r="H17" s="75"/>
      <c r="I17" s="73"/>
      <c r="J17" s="73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75"/>
      <c r="H18" s="75"/>
      <c r="I18" s="73"/>
      <c r="J18" s="73"/>
      <c r="K18" s="21"/>
      <c r="L18" s="21"/>
      <c r="M18" s="21"/>
      <c r="N18" s="21"/>
      <c r="O18" s="21"/>
      <c r="P18" s="21"/>
      <c r="Q18" s="24"/>
    </row>
    <row r="19" spans="1:17" ht="24" customHeight="1" thickBot="1" x14ac:dyDescent="0.3">
      <c r="A19" s="146" t="s">
        <v>11</v>
      </c>
      <c r="B19" s="147"/>
      <c r="C19" s="147"/>
      <c r="D19" s="147"/>
      <c r="E19" s="147"/>
      <c r="F19" s="147"/>
      <c r="G19" s="148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2" customHeight="1" thickBot="1" x14ac:dyDescent="0.3">
      <c r="A20" s="149" t="s">
        <v>122</v>
      </c>
      <c r="B20" s="150"/>
      <c r="C20" s="150"/>
      <c r="D20" s="150"/>
      <c r="E20" s="151" t="s">
        <v>111</v>
      </c>
      <c r="F20" s="151"/>
      <c r="G20" s="152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43.5" customHeight="1" x14ac:dyDescent="0.25">
      <c r="A21" s="153" t="s">
        <v>41</v>
      </c>
      <c r="B21" s="154"/>
      <c r="C21" s="154"/>
      <c r="D21" s="155"/>
      <c r="E21" s="129" t="s">
        <v>6</v>
      </c>
      <c r="F21" s="129"/>
      <c r="G21" s="130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35.1" customHeight="1" x14ac:dyDescent="0.25">
      <c r="A22" s="136" t="s">
        <v>42</v>
      </c>
      <c r="B22" s="137"/>
      <c r="C22" s="137"/>
      <c r="D22" s="138"/>
      <c r="E22" s="139" t="s">
        <v>6</v>
      </c>
      <c r="F22" s="139"/>
      <c r="G22" s="140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thickBot="1" x14ac:dyDescent="0.3">
      <c r="A23" s="141" t="s">
        <v>120</v>
      </c>
      <c r="B23" s="142"/>
      <c r="C23" s="142"/>
      <c r="D23" s="143"/>
      <c r="E23" s="144" t="s">
        <v>6</v>
      </c>
      <c r="F23" s="144"/>
      <c r="G23" s="145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24" customHeight="1" x14ac:dyDescent="0.25">
      <c r="E24" s="21"/>
      <c r="F24" s="21"/>
      <c r="G24" s="8"/>
      <c r="H24" s="21"/>
      <c r="I24" s="21"/>
      <c r="J24" s="21"/>
      <c r="K24" s="21"/>
      <c r="L24" s="21"/>
      <c r="M24" s="21"/>
      <c r="N24" s="21"/>
      <c r="O24" s="21"/>
      <c r="P24" s="21"/>
      <c r="Q24" s="21"/>
    </row>
  </sheetData>
  <sheetProtection formatRows="0" selectLockedCells="1"/>
  <mergeCells count="25">
    <mergeCell ref="A22:D22"/>
    <mergeCell ref="E22:G22"/>
    <mergeCell ref="A23:D23"/>
    <mergeCell ref="E23:G23"/>
    <mergeCell ref="A19:G19"/>
    <mergeCell ref="A20:D20"/>
    <mergeCell ref="E20:G20"/>
    <mergeCell ref="A21:D21"/>
    <mergeCell ref="I15:J15"/>
    <mergeCell ref="I16:J16"/>
    <mergeCell ref="E21:G21"/>
    <mergeCell ref="A14:F14"/>
    <mergeCell ref="I14:J14"/>
    <mergeCell ref="A2:P2"/>
    <mergeCell ref="A3:D3"/>
    <mergeCell ref="E3:P3"/>
    <mergeCell ref="A4:D4"/>
    <mergeCell ref="E4:P4"/>
    <mergeCell ref="D11:E11"/>
    <mergeCell ref="D12:E12"/>
    <mergeCell ref="A5:D5"/>
    <mergeCell ref="E5:P5"/>
    <mergeCell ref="A7:P7"/>
    <mergeCell ref="A8:Q8"/>
    <mergeCell ref="A10:Q1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5E2B6-5EB1-4524-8FEB-A1C887359203}">
  <sheetPr>
    <tabColor rgb="FFCCCCFF"/>
  </sheetPr>
  <dimension ref="A1:R30"/>
  <sheetViews>
    <sheetView showGridLines="0" topLeftCell="A24" zoomScale="90" zoomScaleNormal="90" workbookViewId="0">
      <selection activeCell="A34" sqref="A34:XFD46"/>
    </sheetView>
  </sheetViews>
  <sheetFormatPr defaultColWidth="9.140625" defaultRowHeight="15" x14ac:dyDescent="0.25"/>
  <cols>
    <col min="1" max="1" width="4.42578125" style="1" customWidth="1"/>
    <col min="2" max="2" width="8.57031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196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196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203" t="s">
        <v>23</v>
      </c>
      <c r="E11" s="204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30" customHeight="1" x14ac:dyDescent="0.25">
      <c r="A12" s="14" t="s">
        <v>0</v>
      </c>
      <c r="B12" s="79">
        <v>183525</v>
      </c>
      <c r="C12" s="83" t="s">
        <v>181</v>
      </c>
      <c r="D12" s="207" t="s">
        <v>182</v>
      </c>
      <c r="E12" s="138" t="s">
        <v>183</v>
      </c>
      <c r="F12" s="15" t="s">
        <v>12</v>
      </c>
      <c r="G12" s="18">
        <v>1000</v>
      </c>
      <c r="H12" s="17"/>
      <c r="I12" s="10"/>
      <c r="J12" s="3">
        <f t="shared" ref="J12:J14" si="0">H12*(I12+1)</f>
        <v>0</v>
      </c>
      <c r="K12" s="59">
        <f t="shared" ref="K12:K13" si="1">G12*H12</f>
        <v>0</v>
      </c>
      <c r="L12" s="3">
        <f t="shared" ref="L12:L13" si="2">G12*J12</f>
        <v>0</v>
      </c>
      <c r="M12" s="36"/>
      <c r="N12" s="9"/>
      <c r="O12" s="9"/>
      <c r="P12" s="9"/>
      <c r="Q12" s="22"/>
    </row>
    <row r="13" spans="1:18" ht="30" customHeight="1" x14ac:dyDescent="0.25">
      <c r="A13" s="14" t="s">
        <v>1</v>
      </c>
      <c r="B13" s="79">
        <v>182165</v>
      </c>
      <c r="C13" s="83" t="s">
        <v>181</v>
      </c>
      <c r="D13" s="207" t="s">
        <v>184</v>
      </c>
      <c r="E13" s="138" t="s">
        <v>183</v>
      </c>
      <c r="F13" s="15" t="s">
        <v>12</v>
      </c>
      <c r="G13" s="18">
        <v>8500</v>
      </c>
      <c r="H13" s="17"/>
      <c r="I13" s="10"/>
      <c r="J13" s="3">
        <f t="shared" si="0"/>
        <v>0</v>
      </c>
      <c r="K13" s="59">
        <f t="shared" si="1"/>
        <v>0</v>
      </c>
      <c r="L13" s="3">
        <f t="shared" si="2"/>
        <v>0</v>
      </c>
      <c r="M13" s="36"/>
      <c r="N13" s="9"/>
      <c r="O13" s="9"/>
      <c r="P13" s="9"/>
      <c r="Q13" s="22"/>
    </row>
    <row r="14" spans="1:18" ht="30" customHeight="1" thickBot="1" x14ac:dyDescent="0.3">
      <c r="A14" s="16" t="s">
        <v>93</v>
      </c>
      <c r="B14" s="78">
        <v>182164</v>
      </c>
      <c r="C14" s="84" t="s">
        <v>185</v>
      </c>
      <c r="D14" s="97" t="s">
        <v>186</v>
      </c>
      <c r="E14" s="158" t="s">
        <v>187</v>
      </c>
      <c r="F14" s="20" t="s">
        <v>12</v>
      </c>
      <c r="G14" s="29">
        <v>3500</v>
      </c>
      <c r="H14" s="19"/>
      <c r="I14" s="12"/>
      <c r="J14" s="13">
        <f t="shared" si="0"/>
        <v>0</v>
      </c>
      <c r="K14" s="37">
        <f>G14*H14</f>
        <v>0</v>
      </c>
      <c r="L14" s="13">
        <f>G14*J14</f>
        <v>0</v>
      </c>
      <c r="M14" s="35"/>
      <c r="N14" s="11"/>
      <c r="O14" s="11"/>
      <c r="P14" s="11"/>
      <c r="Q14" s="26"/>
    </row>
    <row r="15" spans="1:18" s="2" customFormat="1" ht="14.25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31" t="s">
        <v>197</v>
      </c>
      <c r="B16" s="132"/>
      <c r="C16" s="132"/>
      <c r="D16" s="132"/>
      <c r="E16" s="132"/>
      <c r="F16" s="133"/>
      <c r="G16" s="50" t="s">
        <v>90</v>
      </c>
      <c r="H16" s="51"/>
      <c r="I16" s="134">
        <f>SUM(K13:K14)</f>
        <v>0</v>
      </c>
      <c r="J16" s="13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27">
        <f>SUM(L13:L14)</f>
        <v>0</v>
      </c>
      <c r="J18" s="128"/>
      <c r="K18" s="21"/>
      <c r="L18" s="21"/>
      <c r="M18" s="21"/>
      <c r="N18" s="21"/>
      <c r="O18" s="21"/>
      <c r="P18" s="21"/>
      <c r="Q18" s="24"/>
    </row>
    <row r="19" spans="1:17" ht="30" customHeight="1" x14ac:dyDescent="0.25">
      <c r="A19" s="21"/>
      <c r="B19" s="21"/>
      <c r="C19" s="21"/>
      <c r="D19" s="21"/>
      <c r="E19" s="21"/>
      <c r="F19" s="21"/>
      <c r="G19" s="75"/>
      <c r="H19" s="75"/>
      <c r="I19" s="73"/>
      <c r="J19" s="73"/>
      <c r="K19" s="21"/>
      <c r="L19" s="21"/>
      <c r="M19" s="21"/>
      <c r="N19" s="21"/>
      <c r="O19" s="21"/>
      <c r="P19" s="21"/>
      <c r="Q19" s="24"/>
    </row>
    <row r="20" spans="1:17" ht="30" customHeight="1" thickBot="1" x14ac:dyDescent="0.3">
      <c r="A20" s="21"/>
      <c r="B20" s="21"/>
      <c r="C20" s="21"/>
      <c r="D20" s="21"/>
      <c r="E20" s="21"/>
      <c r="F20" s="21"/>
      <c r="G20" s="75"/>
      <c r="H20" s="75"/>
      <c r="I20" s="73"/>
      <c r="J20" s="73"/>
      <c r="K20" s="21"/>
      <c r="L20" s="21"/>
      <c r="M20" s="21"/>
      <c r="N20" s="21"/>
      <c r="O20" s="21"/>
      <c r="P20" s="21"/>
      <c r="Q20" s="24"/>
    </row>
    <row r="21" spans="1:17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49" t="s">
        <v>188</v>
      </c>
      <c r="B22" s="150"/>
      <c r="C22" s="150"/>
      <c r="D22" s="150"/>
      <c r="E22" s="151" t="s">
        <v>111</v>
      </c>
      <c r="F22" s="151"/>
      <c r="G22" s="15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35.1" customHeight="1" x14ac:dyDescent="0.25">
      <c r="A23" s="208" t="s">
        <v>189</v>
      </c>
      <c r="B23" s="209"/>
      <c r="C23" s="209"/>
      <c r="D23" s="210"/>
      <c r="E23" s="129" t="s">
        <v>6</v>
      </c>
      <c r="F23" s="129"/>
      <c r="G23" s="13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50.1" customHeight="1" x14ac:dyDescent="0.25">
      <c r="A24" s="211" t="s">
        <v>190</v>
      </c>
      <c r="B24" s="212"/>
      <c r="C24" s="212"/>
      <c r="D24" s="213"/>
      <c r="E24" s="129" t="s">
        <v>6</v>
      </c>
      <c r="F24" s="129"/>
      <c r="G24" s="13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211" t="s">
        <v>191</v>
      </c>
      <c r="B25" s="212"/>
      <c r="C25" s="212"/>
      <c r="D25" s="213"/>
      <c r="E25" s="129" t="s">
        <v>6</v>
      </c>
      <c r="F25" s="129"/>
      <c r="G25" s="13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x14ac:dyDescent="0.25">
      <c r="A26" s="211" t="s">
        <v>192</v>
      </c>
      <c r="B26" s="212"/>
      <c r="C26" s="212"/>
      <c r="D26" s="213"/>
      <c r="E26" s="129" t="s">
        <v>6</v>
      </c>
      <c r="F26" s="129"/>
      <c r="G26" s="130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x14ac:dyDescent="0.25">
      <c r="A27" s="211" t="s">
        <v>193</v>
      </c>
      <c r="B27" s="212"/>
      <c r="C27" s="212"/>
      <c r="D27" s="213"/>
      <c r="E27" s="129" t="s">
        <v>6</v>
      </c>
      <c r="F27" s="129"/>
      <c r="G27" s="130"/>
      <c r="H27" s="25"/>
      <c r="I27" s="25"/>
      <c r="J27" s="25"/>
      <c r="K27" s="25"/>
      <c r="L27" s="25"/>
      <c r="M27" s="21"/>
      <c r="N27" s="21"/>
      <c r="O27" s="21"/>
      <c r="P27" s="21"/>
      <c r="Q27" s="21"/>
    </row>
    <row r="28" spans="1:17" ht="35.1" customHeight="1" x14ac:dyDescent="0.25">
      <c r="A28" s="211" t="s">
        <v>194</v>
      </c>
      <c r="B28" s="212"/>
      <c r="C28" s="212"/>
      <c r="D28" s="213"/>
      <c r="E28" s="129" t="s">
        <v>6</v>
      </c>
      <c r="F28" s="129"/>
      <c r="G28" s="130"/>
      <c r="H28" s="25"/>
      <c r="I28" s="25"/>
      <c r="J28" s="25"/>
      <c r="K28" s="25"/>
      <c r="L28" s="25"/>
      <c r="M28" s="21"/>
      <c r="N28" s="21"/>
      <c r="O28" s="21"/>
      <c r="P28" s="21"/>
      <c r="Q28" s="21"/>
    </row>
    <row r="29" spans="1:17" ht="35.1" customHeight="1" thickBot="1" x14ac:dyDescent="0.3">
      <c r="A29" s="180" t="s">
        <v>195</v>
      </c>
      <c r="B29" s="181"/>
      <c r="C29" s="181"/>
      <c r="D29" s="182"/>
      <c r="E29" s="144" t="s">
        <v>6</v>
      </c>
      <c r="F29" s="144"/>
      <c r="G29" s="145"/>
      <c r="H29" s="25"/>
      <c r="I29" s="25"/>
      <c r="J29" s="25"/>
      <c r="K29" s="25"/>
      <c r="L29" s="25"/>
      <c r="M29" s="21"/>
      <c r="N29" s="21"/>
      <c r="O29" s="21"/>
      <c r="P29" s="21"/>
      <c r="Q29" s="21"/>
    </row>
    <row r="30" spans="1:17" ht="24" customHeight="1" x14ac:dyDescent="0.25">
      <c r="E30" s="21"/>
      <c r="F30" s="21"/>
      <c r="G30" s="8"/>
      <c r="H30" s="21"/>
      <c r="I30" s="21"/>
      <c r="J30" s="21"/>
      <c r="K30" s="21"/>
      <c r="L30" s="21"/>
      <c r="M30" s="21"/>
      <c r="N30" s="21"/>
      <c r="O30" s="21"/>
      <c r="P30" s="21"/>
      <c r="Q30" s="21"/>
    </row>
  </sheetData>
  <mergeCells count="35">
    <mergeCell ref="A28:D28"/>
    <mergeCell ref="E28:G28"/>
    <mergeCell ref="A29:D29"/>
    <mergeCell ref="E29:G29"/>
    <mergeCell ref="A25:D25"/>
    <mergeCell ref="E25:G25"/>
    <mergeCell ref="A26:D26"/>
    <mergeCell ref="E26:G26"/>
    <mergeCell ref="A27:D27"/>
    <mergeCell ref="E27:G27"/>
    <mergeCell ref="A22:D22"/>
    <mergeCell ref="E22:G22"/>
    <mergeCell ref="A23:D23"/>
    <mergeCell ref="E23:G23"/>
    <mergeCell ref="A24:D24"/>
    <mergeCell ref="E24:G24"/>
    <mergeCell ref="A21:G21"/>
    <mergeCell ref="A7:P7"/>
    <mergeCell ref="A8:Q8"/>
    <mergeCell ref="A10:Q10"/>
    <mergeCell ref="D11:E11"/>
    <mergeCell ref="D12:E12"/>
    <mergeCell ref="D13:E13"/>
    <mergeCell ref="D14:E14"/>
    <mergeCell ref="A16:F16"/>
    <mergeCell ref="I16:J16"/>
    <mergeCell ref="I17:J17"/>
    <mergeCell ref="I18:J18"/>
    <mergeCell ref="A5:D5"/>
    <mergeCell ref="E5:P5"/>
    <mergeCell ref="A2:P2"/>
    <mergeCell ref="A3:D3"/>
    <mergeCell ref="E3:P3"/>
    <mergeCell ref="A4:D4"/>
    <mergeCell ref="E4:P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07FB0-C5BD-4727-A359-0602ABEF4BDB}">
  <sheetPr>
    <tabColor rgb="FFCCCCFF"/>
  </sheetPr>
  <dimension ref="A1:R33"/>
  <sheetViews>
    <sheetView showGridLines="0" topLeftCell="A27" zoomScale="90" zoomScaleNormal="90" workbookViewId="0">
      <selection activeCell="A37" sqref="A37:XFD49"/>
    </sheetView>
  </sheetViews>
  <sheetFormatPr defaultColWidth="9.140625" defaultRowHeight="15" x14ac:dyDescent="0.25"/>
  <cols>
    <col min="1" max="1" width="4.42578125" style="1" customWidth="1"/>
    <col min="2" max="2" width="8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215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215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203" t="s">
        <v>23</v>
      </c>
      <c r="E11" s="204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30" customHeight="1" x14ac:dyDescent="0.25">
      <c r="A12" s="14" t="s">
        <v>0</v>
      </c>
      <c r="B12" s="79" t="s">
        <v>198</v>
      </c>
      <c r="C12" s="80" t="s">
        <v>199</v>
      </c>
      <c r="D12" s="177" t="s">
        <v>200</v>
      </c>
      <c r="E12" s="177" t="s">
        <v>201</v>
      </c>
      <c r="F12" s="15" t="s">
        <v>12</v>
      </c>
      <c r="G12" s="18">
        <v>110000</v>
      </c>
      <c r="H12" s="17"/>
      <c r="I12" s="10"/>
      <c r="J12" s="3">
        <f t="shared" ref="J12:J16" si="0">H12*(I12+1)</f>
        <v>0</v>
      </c>
      <c r="K12" s="59">
        <f t="shared" ref="K12:K15" si="1">G12*H12</f>
        <v>0</v>
      </c>
      <c r="L12" s="3">
        <f t="shared" ref="L12:L15" si="2">G12*J12</f>
        <v>0</v>
      </c>
      <c r="M12" s="36"/>
      <c r="N12" s="9"/>
      <c r="O12" s="9"/>
      <c r="P12" s="9"/>
      <c r="Q12" s="22"/>
    </row>
    <row r="13" spans="1:18" ht="30" customHeight="1" x14ac:dyDescent="0.25">
      <c r="A13" s="14" t="s">
        <v>1</v>
      </c>
      <c r="B13" s="79" t="s">
        <v>202</v>
      </c>
      <c r="C13" s="80" t="s">
        <v>199</v>
      </c>
      <c r="D13" s="177" t="s">
        <v>203</v>
      </c>
      <c r="E13" s="177" t="s">
        <v>201</v>
      </c>
      <c r="F13" s="15" t="s">
        <v>12</v>
      </c>
      <c r="G13" s="18">
        <v>165000</v>
      </c>
      <c r="H13" s="17"/>
      <c r="I13" s="10"/>
      <c r="J13" s="3">
        <f t="shared" si="0"/>
        <v>0</v>
      </c>
      <c r="K13" s="59">
        <f t="shared" si="1"/>
        <v>0</v>
      </c>
      <c r="L13" s="3">
        <f t="shared" si="2"/>
        <v>0</v>
      </c>
      <c r="M13" s="36"/>
      <c r="N13" s="9"/>
      <c r="O13" s="9"/>
      <c r="P13" s="9"/>
      <c r="Q13" s="22"/>
    </row>
    <row r="14" spans="1:18" ht="30" customHeight="1" x14ac:dyDescent="0.25">
      <c r="A14" s="14" t="s">
        <v>93</v>
      </c>
      <c r="B14" s="79" t="s">
        <v>204</v>
      </c>
      <c r="C14" s="80" t="s">
        <v>199</v>
      </c>
      <c r="D14" s="177" t="s">
        <v>205</v>
      </c>
      <c r="E14" s="177" t="s">
        <v>201</v>
      </c>
      <c r="F14" s="15" t="s">
        <v>12</v>
      </c>
      <c r="G14" s="18">
        <v>35000</v>
      </c>
      <c r="H14" s="17"/>
      <c r="I14" s="10"/>
      <c r="J14" s="3">
        <f t="shared" si="0"/>
        <v>0</v>
      </c>
      <c r="K14" s="59">
        <f t="shared" si="1"/>
        <v>0</v>
      </c>
      <c r="L14" s="3">
        <f t="shared" si="2"/>
        <v>0</v>
      </c>
      <c r="M14" s="36"/>
      <c r="N14" s="9"/>
      <c r="O14" s="9"/>
      <c r="P14" s="9"/>
      <c r="Q14" s="22"/>
    </row>
    <row r="15" spans="1:18" ht="30" customHeight="1" x14ac:dyDescent="0.25">
      <c r="A15" s="14" t="s">
        <v>94</v>
      </c>
      <c r="B15" s="81" t="s">
        <v>206</v>
      </c>
      <c r="C15" s="80" t="s">
        <v>199</v>
      </c>
      <c r="D15" s="177" t="s">
        <v>207</v>
      </c>
      <c r="E15" s="177" t="s">
        <v>201</v>
      </c>
      <c r="F15" s="15" t="s">
        <v>12</v>
      </c>
      <c r="G15" s="67">
        <v>80000</v>
      </c>
      <c r="H15" s="68"/>
      <c r="I15" s="69"/>
      <c r="J15" s="3">
        <f t="shared" si="0"/>
        <v>0</v>
      </c>
      <c r="K15" s="59">
        <f t="shared" si="1"/>
        <v>0</v>
      </c>
      <c r="L15" s="3">
        <f t="shared" si="2"/>
        <v>0</v>
      </c>
      <c r="M15" s="70"/>
      <c r="N15" s="27"/>
      <c r="O15" s="27"/>
      <c r="P15" s="27"/>
      <c r="Q15" s="28"/>
    </row>
    <row r="16" spans="1:18" ht="30" customHeight="1" thickBot="1" x14ac:dyDescent="0.3">
      <c r="A16" s="16" t="s">
        <v>95</v>
      </c>
      <c r="B16" s="78">
        <v>162205</v>
      </c>
      <c r="C16" s="76" t="s">
        <v>199</v>
      </c>
      <c r="D16" s="191" t="s">
        <v>208</v>
      </c>
      <c r="E16" s="191" t="s">
        <v>201</v>
      </c>
      <c r="F16" s="20" t="s">
        <v>12</v>
      </c>
      <c r="G16" s="29">
        <v>22000</v>
      </c>
      <c r="H16" s="19"/>
      <c r="I16" s="12"/>
      <c r="J16" s="13">
        <f t="shared" si="0"/>
        <v>0</v>
      </c>
      <c r="K16" s="37">
        <f>G16*H16</f>
        <v>0</v>
      </c>
      <c r="L16" s="13">
        <f>G16*J16</f>
        <v>0</v>
      </c>
      <c r="M16" s="35"/>
      <c r="N16" s="11"/>
      <c r="O16" s="11"/>
      <c r="P16" s="11"/>
      <c r="Q16" s="26"/>
    </row>
    <row r="17" spans="1:17" s="2" customFormat="1" ht="14.25" customHeight="1" thickBot="1" x14ac:dyDescent="0.3">
      <c r="A17" s="4"/>
      <c r="B17" s="4"/>
      <c r="C17" s="5"/>
      <c r="D17" s="5"/>
      <c r="E17" s="6"/>
      <c r="F17" s="7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s="2" customFormat="1" ht="30" customHeight="1" thickBot="1" x14ac:dyDescent="0.3">
      <c r="A18" s="131" t="s">
        <v>216</v>
      </c>
      <c r="B18" s="132"/>
      <c r="C18" s="132"/>
      <c r="D18" s="132"/>
      <c r="E18" s="132"/>
      <c r="F18" s="133"/>
      <c r="G18" s="50" t="s">
        <v>90</v>
      </c>
      <c r="H18" s="51"/>
      <c r="I18" s="134">
        <f>SUM(K12:K16)</f>
        <v>0</v>
      </c>
      <c r="J18" s="135"/>
      <c r="K18" s="21"/>
      <c r="L18" s="21"/>
      <c r="M18" s="21"/>
      <c r="N18" s="21"/>
      <c r="O18" s="21"/>
      <c r="P18" s="21"/>
      <c r="Q18" s="23"/>
    </row>
    <row r="19" spans="1:17" s="2" customFormat="1" ht="30" customHeight="1" x14ac:dyDescent="0.25">
      <c r="A19" s="21"/>
      <c r="B19" s="21"/>
      <c r="C19" s="21"/>
      <c r="D19" s="21"/>
      <c r="E19" s="21"/>
      <c r="F19" s="21"/>
      <c r="G19" s="52" t="s">
        <v>9</v>
      </c>
      <c r="H19" s="53"/>
      <c r="I19" s="125">
        <f>I20-I18</f>
        <v>0</v>
      </c>
      <c r="J19" s="126"/>
      <c r="K19" s="21"/>
      <c r="L19" s="21"/>
      <c r="M19" s="21"/>
      <c r="N19" s="21"/>
      <c r="O19" s="21"/>
      <c r="P19" s="21"/>
      <c r="Q19" s="24"/>
    </row>
    <row r="20" spans="1:17" ht="30" customHeight="1" thickBot="1" x14ac:dyDescent="0.3">
      <c r="A20" s="21"/>
      <c r="B20" s="21"/>
      <c r="C20" s="21"/>
      <c r="D20" s="21"/>
      <c r="E20" s="21"/>
      <c r="F20" s="21"/>
      <c r="G20" s="54" t="s">
        <v>91</v>
      </c>
      <c r="H20" s="55"/>
      <c r="I20" s="127">
        <f>SUM(L12:L16)</f>
        <v>0</v>
      </c>
      <c r="J20" s="128"/>
      <c r="K20" s="21"/>
      <c r="L20" s="21"/>
      <c r="M20" s="21"/>
      <c r="N20" s="21"/>
      <c r="O20" s="21"/>
      <c r="P20" s="21"/>
      <c r="Q20" s="24"/>
    </row>
    <row r="21" spans="1:17" ht="30" customHeight="1" x14ac:dyDescent="0.25">
      <c r="A21" s="21"/>
      <c r="B21" s="21"/>
      <c r="C21" s="21"/>
      <c r="D21" s="21"/>
      <c r="E21" s="21"/>
      <c r="F21" s="21"/>
      <c r="G21" s="75"/>
      <c r="H21" s="75"/>
      <c r="I21" s="73"/>
      <c r="J21" s="73"/>
      <c r="K21" s="21"/>
      <c r="L21" s="21"/>
      <c r="M21" s="21"/>
      <c r="N21" s="21"/>
      <c r="O21" s="21"/>
      <c r="P21" s="21"/>
      <c r="Q21" s="24"/>
    </row>
    <row r="22" spans="1:17" ht="30" customHeight="1" thickBot="1" x14ac:dyDescent="0.3">
      <c r="A22" s="21"/>
      <c r="B22" s="21"/>
      <c r="C22" s="21"/>
      <c r="D22" s="21"/>
      <c r="E22" s="21"/>
      <c r="F22" s="21"/>
      <c r="G22" s="75"/>
      <c r="H22" s="75"/>
      <c r="I22" s="73"/>
      <c r="J22" s="73"/>
      <c r="K22" s="21"/>
      <c r="L22" s="21"/>
      <c r="M22" s="21"/>
      <c r="N22" s="21"/>
      <c r="O22" s="21"/>
      <c r="P22" s="21"/>
      <c r="Q22" s="24"/>
    </row>
    <row r="23" spans="1:17" ht="24" customHeight="1" thickBot="1" x14ac:dyDescent="0.3">
      <c r="A23" s="146" t="s">
        <v>11</v>
      </c>
      <c r="B23" s="147"/>
      <c r="C23" s="147"/>
      <c r="D23" s="147"/>
      <c r="E23" s="147"/>
      <c r="F23" s="147"/>
      <c r="G23" s="148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42" customHeight="1" thickBot="1" x14ac:dyDescent="0.3">
      <c r="A24" s="149" t="s">
        <v>209</v>
      </c>
      <c r="B24" s="150"/>
      <c r="C24" s="150"/>
      <c r="D24" s="150"/>
      <c r="E24" s="151" t="s">
        <v>111</v>
      </c>
      <c r="F24" s="151"/>
      <c r="G24" s="152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35.1" customHeight="1" x14ac:dyDescent="0.25">
      <c r="A25" s="173" t="s">
        <v>189</v>
      </c>
      <c r="B25" s="174"/>
      <c r="C25" s="174"/>
      <c r="D25" s="175"/>
      <c r="E25" s="129" t="s">
        <v>6</v>
      </c>
      <c r="F25" s="129"/>
      <c r="G25" s="13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60" customHeight="1" x14ac:dyDescent="0.25">
      <c r="A26" s="136" t="s">
        <v>190</v>
      </c>
      <c r="B26" s="137"/>
      <c r="C26" s="137"/>
      <c r="D26" s="138"/>
      <c r="E26" s="129" t="s">
        <v>6</v>
      </c>
      <c r="F26" s="129"/>
      <c r="G26" s="130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x14ac:dyDescent="0.25">
      <c r="A27" s="136" t="s">
        <v>191</v>
      </c>
      <c r="B27" s="137"/>
      <c r="C27" s="137"/>
      <c r="D27" s="138"/>
      <c r="E27" s="129" t="s">
        <v>6</v>
      </c>
      <c r="F27" s="129"/>
      <c r="G27" s="130"/>
      <c r="H27" s="25"/>
      <c r="I27" s="25"/>
      <c r="J27" s="25"/>
      <c r="K27" s="25"/>
      <c r="L27" s="25"/>
      <c r="M27" s="21"/>
      <c r="N27" s="21"/>
      <c r="O27" s="21"/>
      <c r="P27" s="21"/>
      <c r="Q27" s="21"/>
    </row>
    <row r="28" spans="1:17" ht="35.1" customHeight="1" x14ac:dyDescent="0.25">
      <c r="A28" s="168" t="s">
        <v>210</v>
      </c>
      <c r="B28" s="169"/>
      <c r="C28" s="169"/>
      <c r="D28" s="170"/>
      <c r="E28" s="139" t="s">
        <v>6</v>
      </c>
      <c r="F28" s="139"/>
      <c r="G28" s="140"/>
      <c r="H28" s="25"/>
      <c r="I28" s="25"/>
      <c r="J28" s="25"/>
      <c r="K28" s="25"/>
      <c r="L28" s="25"/>
      <c r="M28" s="21"/>
      <c r="N28" s="21"/>
      <c r="O28" s="21"/>
      <c r="P28" s="21"/>
      <c r="Q28" s="21"/>
    </row>
    <row r="29" spans="1:17" ht="35.1" customHeight="1" x14ac:dyDescent="0.25">
      <c r="A29" s="168" t="s">
        <v>211</v>
      </c>
      <c r="B29" s="169"/>
      <c r="C29" s="169"/>
      <c r="D29" s="170"/>
      <c r="E29" s="139" t="s">
        <v>6</v>
      </c>
      <c r="F29" s="139"/>
      <c r="G29" s="140"/>
      <c r="H29" s="25"/>
      <c r="I29" s="25"/>
      <c r="J29" s="25"/>
      <c r="K29" s="25"/>
      <c r="L29" s="25"/>
      <c r="M29" s="21"/>
      <c r="N29" s="21"/>
      <c r="O29" s="21"/>
      <c r="P29" s="21"/>
      <c r="Q29" s="21"/>
    </row>
    <row r="30" spans="1:17" ht="35.1" customHeight="1" x14ac:dyDescent="0.25">
      <c r="A30" s="168" t="s">
        <v>212</v>
      </c>
      <c r="B30" s="169"/>
      <c r="C30" s="169"/>
      <c r="D30" s="170"/>
      <c r="E30" s="139" t="s">
        <v>6</v>
      </c>
      <c r="F30" s="139"/>
      <c r="G30" s="140"/>
      <c r="H30" s="25"/>
      <c r="I30" s="25"/>
      <c r="J30" s="25"/>
      <c r="K30" s="25"/>
      <c r="L30" s="25"/>
      <c r="M30" s="21"/>
      <c r="N30" s="21"/>
      <c r="O30" s="21"/>
      <c r="P30" s="21"/>
      <c r="Q30" s="21"/>
    </row>
    <row r="31" spans="1:17" ht="35.1" customHeight="1" x14ac:dyDescent="0.25">
      <c r="A31" s="168" t="s">
        <v>213</v>
      </c>
      <c r="B31" s="169"/>
      <c r="C31" s="169"/>
      <c r="D31" s="170"/>
      <c r="E31" s="139" t="s">
        <v>6</v>
      </c>
      <c r="F31" s="139"/>
      <c r="G31" s="140"/>
      <c r="H31" s="25"/>
      <c r="I31" s="25"/>
      <c r="J31" s="25"/>
      <c r="K31" s="25"/>
      <c r="L31" s="25"/>
      <c r="M31" s="21"/>
      <c r="N31" s="21"/>
      <c r="O31" s="21"/>
      <c r="P31" s="21"/>
      <c r="Q31" s="21"/>
    </row>
    <row r="32" spans="1:17" ht="35.1" customHeight="1" thickBot="1" x14ac:dyDescent="0.3">
      <c r="A32" s="171" t="s">
        <v>214</v>
      </c>
      <c r="B32" s="172"/>
      <c r="C32" s="172"/>
      <c r="D32" s="158"/>
      <c r="E32" s="144" t="s">
        <v>6</v>
      </c>
      <c r="F32" s="144"/>
      <c r="G32" s="145"/>
      <c r="H32" s="25"/>
      <c r="I32" s="25"/>
      <c r="J32" s="25"/>
      <c r="K32" s="25"/>
      <c r="L32" s="25"/>
      <c r="M32" s="21"/>
      <c r="N32" s="21"/>
      <c r="O32" s="21"/>
      <c r="P32" s="21"/>
      <c r="Q32" s="21"/>
    </row>
    <row r="33" spans="5:17" ht="24" customHeight="1" x14ac:dyDescent="0.25">
      <c r="E33" s="21"/>
      <c r="F33" s="21"/>
      <c r="G33" s="8"/>
      <c r="H33" s="21"/>
      <c r="I33" s="21"/>
      <c r="J33" s="21"/>
      <c r="K33" s="21"/>
      <c r="L33" s="21"/>
      <c r="M33" s="21"/>
      <c r="N33" s="21"/>
      <c r="O33" s="21"/>
      <c r="P33" s="21"/>
      <c r="Q33" s="21"/>
    </row>
  </sheetData>
  <mergeCells count="39">
    <mergeCell ref="A32:D32"/>
    <mergeCell ref="E32:G32"/>
    <mergeCell ref="A29:D29"/>
    <mergeCell ref="E29:G29"/>
    <mergeCell ref="A30:D30"/>
    <mergeCell ref="E30:G30"/>
    <mergeCell ref="A31:D31"/>
    <mergeCell ref="E31:G31"/>
    <mergeCell ref="A26:D26"/>
    <mergeCell ref="E26:G26"/>
    <mergeCell ref="A27:D27"/>
    <mergeCell ref="E27:G27"/>
    <mergeCell ref="A28:D28"/>
    <mergeCell ref="E28:G28"/>
    <mergeCell ref="I20:J20"/>
    <mergeCell ref="A23:G23"/>
    <mergeCell ref="A24:D24"/>
    <mergeCell ref="E24:G24"/>
    <mergeCell ref="A25:D25"/>
    <mergeCell ref="E25:G25"/>
    <mergeCell ref="I19:J19"/>
    <mergeCell ref="A7:P7"/>
    <mergeCell ref="A8:Q8"/>
    <mergeCell ref="A10:Q10"/>
    <mergeCell ref="D11:E11"/>
    <mergeCell ref="D12:E12"/>
    <mergeCell ref="D13:E13"/>
    <mergeCell ref="D14:E14"/>
    <mergeCell ref="D15:E15"/>
    <mergeCell ref="D16:E16"/>
    <mergeCell ref="A18:F18"/>
    <mergeCell ref="I18:J18"/>
    <mergeCell ref="A5:D5"/>
    <mergeCell ref="E5:P5"/>
    <mergeCell ref="A2:P2"/>
    <mergeCell ref="A3:D3"/>
    <mergeCell ref="E3:P3"/>
    <mergeCell ref="A4:D4"/>
    <mergeCell ref="E4:P4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B6444-B4C1-4AA6-966E-505D56CD1293}">
  <sheetPr>
    <tabColor rgb="FFCCCCFF"/>
  </sheetPr>
  <dimension ref="A1:R27"/>
  <sheetViews>
    <sheetView showGridLines="0" topLeftCell="A11" zoomScale="90" zoomScaleNormal="90" workbookViewId="0">
      <selection activeCell="A26" sqref="A26:D26"/>
    </sheetView>
  </sheetViews>
  <sheetFormatPr defaultColWidth="9.140625" defaultRowHeight="15" x14ac:dyDescent="0.25"/>
  <cols>
    <col min="1" max="1" width="4.42578125" style="1" customWidth="1"/>
    <col min="2" max="2" width="8.855468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35" customHeight="1" x14ac:dyDescent="0.25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35" customHeight="1" x14ac:dyDescent="0.25">
      <c r="A4" s="119" t="s">
        <v>8</v>
      </c>
      <c r="B4" s="120"/>
      <c r="C4" s="120"/>
      <c r="D4" s="121"/>
      <c r="E4" s="122" t="s">
        <v>226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21.75" thickBot="1" x14ac:dyDescent="0.3">
      <c r="F9" s="42"/>
    </row>
    <row r="10" spans="1:18" s="4" customFormat="1" ht="30" customHeight="1" thickBot="1" x14ac:dyDescent="0.3">
      <c r="A10" s="107" t="s">
        <v>226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.75" customHeight="1" thickBot="1" x14ac:dyDescent="0.3">
      <c r="A12" s="16" t="s">
        <v>0</v>
      </c>
      <c r="B12" s="78" t="s">
        <v>217</v>
      </c>
      <c r="C12" s="76" t="s">
        <v>218</v>
      </c>
      <c r="D12" s="196" t="s">
        <v>219</v>
      </c>
      <c r="E12" s="98" t="s">
        <v>220</v>
      </c>
      <c r="F12" s="20" t="s">
        <v>12</v>
      </c>
      <c r="G12" s="29">
        <v>37000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5.75" thickBot="1" x14ac:dyDescent="0.3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2" customFormat="1" ht="30" customHeight="1" thickBot="1" x14ac:dyDescent="0.3">
      <c r="A14" s="131" t="s">
        <v>227</v>
      </c>
      <c r="B14" s="132"/>
      <c r="C14" s="132"/>
      <c r="D14" s="132"/>
      <c r="E14" s="132"/>
      <c r="F14" s="133"/>
      <c r="G14" s="50" t="s">
        <v>90</v>
      </c>
      <c r="H14" s="51"/>
      <c r="I14" s="134">
        <f>SUM(K12)</f>
        <v>0</v>
      </c>
      <c r="J14" s="135"/>
      <c r="K14" s="21"/>
      <c r="L14" s="21"/>
      <c r="M14" s="21"/>
      <c r="N14" s="21"/>
      <c r="O14" s="21"/>
      <c r="P14" s="21"/>
      <c r="Q14" s="23"/>
    </row>
    <row r="15" spans="1:18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25">
        <f>I16-I14</f>
        <v>0</v>
      </c>
      <c r="J15" s="126"/>
      <c r="K15" s="21"/>
      <c r="L15" s="21"/>
      <c r="M15" s="21"/>
      <c r="N15" s="21"/>
      <c r="O15" s="21"/>
      <c r="P15" s="21"/>
      <c r="Q15" s="24"/>
    </row>
    <row r="16" spans="1:18" ht="30" customHeight="1" thickBot="1" x14ac:dyDescent="0.3">
      <c r="A16" s="21"/>
      <c r="B16" s="21"/>
      <c r="C16" s="21"/>
      <c r="D16" s="21"/>
      <c r="E16" s="21"/>
      <c r="F16" s="21"/>
      <c r="G16" s="54" t="s">
        <v>91</v>
      </c>
      <c r="H16" s="55"/>
      <c r="I16" s="127">
        <f>SUM(L12)</f>
        <v>0</v>
      </c>
      <c r="J16" s="128"/>
      <c r="K16" s="21"/>
      <c r="L16" s="21"/>
      <c r="M16" s="21"/>
      <c r="N16" s="21"/>
      <c r="O16" s="21"/>
      <c r="P16" s="21"/>
      <c r="Q16" s="24"/>
    </row>
    <row r="17" spans="1:17" ht="16.5" thickBot="1" x14ac:dyDescent="0.3">
      <c r="E17" s="21"/>
      <c r="F17" s="21"/>
      <c r="G17" s="8"/>
      <c r="H17" s="8"/>
      <c r="I17" s="8"/>
      <c r="J17" s="8"/>
      <c r="K17" s="21"/>
      <c r="L17" s="21"/>
      <c r="M17" s="21"/>
      <c r="N17" s="21"/>
      <c r="O17" s="21"/>
      <c r="P17" s="21"/>
      <c r="Q17" s="21"/>
    </row>
    <row r="18" spans="1:17" ht="24" customHeight="1" thickBot="1" x14ac:dyDescent="0.3">
      <c r="A18" s="146" t="s">
        <v>11</v>
      </c>
      <c r="B18" s="147"/>
      <c r="C18" s="147"/>
      <c r="D18" s="147"/>
      <c r="E18" s="147"/>
      <c r="F18" s="147"/>
      <c r="G18" s="148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1:17" ht="42" customHeight="1" thickBot="1" x14ac:dyDescent="0.3">
      <c r="A19" s="149" t="s">
        <v>221</v>
      </c>
      <c r="B19" s="150"/>
      <c r="C19" s="150"/>
      <c r="D19" s="150"/>
      <c r="E19" s="151" t="s">
        <v>111</v>
      </c>
      <c r="F19" s="151"/>
      <c r="G19" s="152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0.5" customHeight="1" x14ac:dyDescent="0.25">
      <c r="A20" s="173" t="s">
        <v>189</v>
      </c>
      <c r="B20" s="174"/>
      <c r="C20" s="174"/>
      <c r="D20" s="175"/>
      <c r="E20" s="160" t="s">
        <v>6</v>
      </c>
      <c r="F20" s="160"/>
      <c r="G20" s="161"/>
      <c r="H20" s="25"/>
      <c r="I20" s="25"/>
      <c r="J20" s="25"/>
      <c r="K20" s="25"/>
      <c r="L20" s="25"/>
      <c r="M20" s="21"/>
      <c r="N20" s="21"/>
      <c r="O20" s="21"/>
      <c r="P20" s="21"/>
      <c r="Q20" s="21"/>
    </row>
    <row r="21" spans="1:17" ht="67.5" customHeight="1" x14ac:dyDescent="0.25">
      <c r="A21" s="136" t="s">
        <v>190</v>
      </c>
      <c r="B21" s="137"/>
      <c r="C21" s="137"/>
      <c r="D21" s="138"/>
      <c r="E21" s="129" t="s">
        <v>6</v>
      </c>
      <c r="F21" s="129"/>
      <c r="G21" s="130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35.1" customHeight="1" x14ac:dyDescent="0.25">
      <c r="A22" s="136" t="s">
        <v>222</v>
      </c>
      <c r="B22" s="137"/>
      <c r="C22" s="137"/>
      <c r="D22" s="138"/>
      <c r="E22" s="129" t="s">
        <v>6</v>
      </c>
      <c r="F22" s="129"/>
      <c r="G22" s="130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x14ac:dyDescent="0.25">
      <c r="A23" s="168" t="s">
        <v>223</v>
      </c>
      <c r="B23" s="169"/>
      <c r="C23" s="169"/>
      <c r="D23" s="170"/>
      <c r="E23" s="139" t="s">
        <v>6</v>
      </c>
      <c r="F23" s="139"/>
      <c r="G23" s="14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68" t="s">
        <v>224</v>
      </c>
      <c r="B24" s="169"/>
      <c r="C24" s="169"/>
      <c r="D24" s="170"/>
      <c r="E24" s="139" t="s">
        <v>6</v>
      </c>
      <c r="F24" s="139"/>
      <c r="G24" s="14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68" t="s">
        <v>225</v>
      </c>
      <c r="B25" s="169"/>
      <c r="C25" s="169"/>
      <c r="D25" s="170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80" t="s">
        <v>312</v>
      </c>
      <c r="B26" s="181"/>
      <c r="C26" s="181"/>
      <c r="D26" s="182"/>
      <c r="E26" s="144" t="s">
        <v>6</v>
      </c>
      <c r="F26" s="144"/>
      <c r="G26" s="145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s="30" customFormat="1" ht="25.5" customHeight="1" x14ac:dyDescent="0.25">
      <c r="A27" s="31"/>
      <c r="B27" s="31"/>
      <c r="C27" s="31"/>
      <c r="D27" s="31"/>
      <c r="E27" s="32"/>
      <c r="F27" s="32"/>
    </row>
  </sheetData>
  <mergeCells count="33">
    <mergeCell ref="A24:D24"/>
    <mergeCell ref="E24:G24"/>
    <mergeCell ref="A25:D25"/>
    <mergeCell ref="E25:G25"/>
    <mergeCell ref="A26:D26"/>
    <mergeCell ref="E26:G26"/>
    <mergeCell ref="A21:D21"/>
    <mergeCell ref="E21:G21"/>
    <mergeCell ref="A22:D22"/>
    <mergeCell ref="E22:G22"/>
    <mergeCell ref="A23:D23"/>
    <mergeCell ref="E23:G23"/>
    <mergeCell ref="A20:D20"/>
    <mergeCell ref="E20:G20"/>
    <mergeCell ref="A7:P7"/>
    <mergeCell ref="A8:Q8"/>
    <mergeCell ref="A10:Q10"/>
    <mergeCell ref="D11:E11"/>
    <mergeCell ref="D12:E12"/>
    <mergeCell ref="A14:F14"/>
    <mergeCell ref="I14:J14"/>
    <mergeCell ref="I15:J15"/>
    <mergeCell ref="I16:J16"/>
    <mergeCell ref="A18:G18"/>
    <mergeCell ref="A19:D19"/>
    <mergeCell ref="E19:G19"/>
    <mergeCell ref="A5:D5"/>
    <mergeCell ref="E5:P5"/>
    <mergeCell ref="A2:P2"/>
    <mergeCell ref="A3:D3"/>
    <mergeCell ref="E3:P3"/>
    <mergeCell ref="A4:D4"/>
    <mergeCell ref="E4:P4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445A9-C61E-4582-80FC-2E38734C1840}">
  <sheetPr>
    <tabColor rgb="FFCCCCFF"/>
    <pageSetUpPr fitToPage="1"/>
  </sheetPr>
  <dimension ref="A1:R27"/>
  <sheetViews>
    <sheetView showGridLines="0" topLeftCell="A21" zoomScale="90" zoomScaleNormal="90" workbookViewId="0">
      <selection activeCell="A28" sqref="A28:XFD40"/>
    </sheetView>
  </sheetViews>
  <sheetFormatPr defaultColWidth="9.140625" defaultRowHeight="15" x14ac:dyDescent="0.25"/>
  <cols>
    <col min="1" max="1" width="4.42578125" style="1" customWidth="1"/>
    <col min="2" max="2" width="9.1406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237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214" t="s">
        <v>237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6"/>
    </row>
    <row r="11" spans="1:18" ht="90" customHeight="1" x14ac:dyDescent="0.25">
      <c r="A11" s="85" t="s">
        <v>2</v>
      </c>
      <c r="B11" s="86" t="s">
        <v>3</v>
      </c>
      <c r="C11" s="87" t="s">
        <v>22</v>
      </c>
      <c r="D11" s="217" t="s">
        <v>23</v>
      </c>
      <c r="E11" s="218"/>
      <c r="F11" s="87" t="s">
        <v>14</v>
      </c>
      <c r="G11" s="88" t="s">
        <v>39</v>
      </c>
      <c r="H11" s="88" t="s">
        <v>15</v>
      </c>
      <c r="I11" s="88" t="s">
        <v>16</v>
      </c>
      <c r="J11" s="89" t="s">
        <v>21</v>
      </c>
      <c r="K11" s="89" t="s">
        <v>106</v>
      </c>
      <c r="L11" s="89" t="s">
        <v>17</v>
      </c>
      <c r="M11" s="90" t="s">
        <v>18</v>
      </c>
      <c r="N11" s="88" t="s">
        <v>10</v>
      </c>
      <c r="O11" s="88" t="s">
        <v>19</v>
      </c>
      <c r="P11" s="88" t="s">
        <v>20</v>
      </c>
      <c r="Q11" s="91" t="s">
        <v>13</v>
      </c>
    </row>
    <row r="12" spans="1:18" ht="30" customHeight="1" x14ac:dyDescent="0.25">
      <c r="A12" s="14" t="s">
        <v>0</v>
      </c>
      <c r="B12" s="79">
        <v>139332</v>
      </c>
      <c r="C12" s="80" t="s">
        <v>228</v>
      </c>
      <c r="D12" s="177" t="s">
        <v>229</v>
      </c>
      <c r="E12" s="177" t="s">
        <v>230</v>
      </c>
      <c r="F12" s="15" t="s">
        <v>12</v>
      </c>
      <c r="G12" s="18">
        <v>250</v>
      </c>
      <c r="H12" s="17"/>
      <c r="I12" s="10"/>
      <c r="J12" s="3">
        <f t="shared" ref="J12:J13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9"/>
      <c r="Q12" s="22"/>
    </row>
    <row r="13" spans="1:18" ht="30" customHeight="1" thickBot="1" x14ac:dyDescent="0.3">
      <c r="A13" s="16" t="s">
        <v>1</v>
      </c>
      <c r="B13" s="78">
        <v>139333</v>
      </c>
      <c r="C13" s="76" t="s">
        <v>228</v>
      </c>
      <c r="D13" s="191" t="s">
        <v>231</v>
      </c>
      <c r="E13" s="191" t="s">
        <v>230</v>
      </c>
      <c r="F13" s="20" t="s">
        <v>12</v>
      </c>
      <c r="G13" s="29">
        <v>400</v>
      </c>
      <c r="H13" s="19"/>
      <c r="I13" s="12"/>
      <c r="J13" s="13">
        <f t="shared" si="0"/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11"/>
      <c r="Q13" s="26"/>
    </row>
    <row r="14" spans="1:18" s="2" customFormat="1" ht="14.25" customHeight="1" thickBot="1" x14ac:dyDescent="0.3">
      <c r="A14" s="4"/>
      <c r="B14" s="4"/>
      <c r="C14" s="5"/>
      <c r="D14" s="5"/>
      <c r="E14" s="6"/>
      <c r="F14" s="92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s="2" customFormat="1" ht="30" customHeight="1" thickBot="1" x14ac:dyDescent="0.3">
      <c r="A15" s="219" t="s">
        <v>238</v>
      </c>
      <c r="B15" s="220"/>
      <c r="C15" s="220"/>
      <c r="D15" s="220"/>
      <c r="E15" s="220"/>
      <c r="F15" s="221"/>
      <c r="G15" s="50" t="s">
        <v>90</v>
      </c>
      <c r="H15" s="51"/>
      <c r="I15" s="134">
        <f>SUM(K13)</f>
        <v>0</v>
      </c>
      <c r="J15" s="135"/>
      <c r="K15" s="21"/>
      <c r="L15" s="21"/>
      <c r="M15" s="21"/>
      <c r="N15" s="21"/>
      <c r="O15" s="21"/>
      <c r="P15" s="21"/>
      <c r="Q15" s="23"/>
    </row>
    <row r="16" spans="1:18" s="2" customFormat="1" ht="30" customHeight="1" x14ac:dyDescent="0.25">
      <c r="A16" s="21"/>
      <c r="B16" s="21"/>
      <c r="C16" s="21"/>
      <c r="D16" s="21"/>
      <c r="E16" s="21"/>
      <c r="F16" s="21"/>
      <c r="G16" s="52" t="s">
        <v>9</v>
      </c>
      <c r="H16" s="53"/>
      <c r="I16" s="125">
        <f>I17-I15</f>
        <v>0</v>
      </c>
      <c r="J16" s="126"/>
      <c r="K16" s="21"/>
      <c r="L16" s="21"/>
      <c r="M16" s="21"/>
      <c r="N16" s="21"/>
      <c r="O16" s="21"/>
      <c r="P16" s="21"/>
      <c r="Q16" s="24"/>
    </row>
    <row r="17" spans="1:17" ht="30" customHeight="1" thickBot="1" x14ac:dyDescent="0.3">
      <c r="A17" s="21"/>
      <c r="B17" s="21"/>
      <c r="C17" s="21"/>
      <c r="D17" s="21"/>
      <c r="E17" s="21"/>
      <c r="F17" s="21"/>
      <c r="G17" s="54" t="s">
        <v>91</v>
      </c>
      <c r="H17" s="55"/>
      <c r="I17" s="127">
        <f>SUM(L13)</f>
        <v>0</v>
      </c>
      <c r="J17" s="128"/>
      <c r="K17" s="21"/>
      <c r="L17" s="21"/>
      <c r="M17" s="21"/>
      <c r="N17" s="21"/>
      <c r="O17" s="21"/>
      <c r="P17" s="21"/>
      <c r="Q17" s="24"/>
    </row>
    <row r="18" spans="1:17" ht="24" customHeight="1" thickBot="1" x14ac:dyDescent="0.3">
      <c r="E18" s="21"/>
      <c r="F18" s="21"/>
      <c r="G18" s="8"/>
      <c r="H18" s="8"/>
      <c r="I18" s="8"/>
      <c r="J18" s="8"/>
      <c r="K18" s="21"/>
      <c r="L18" s="21"/>
      <c r="M18" s="21"/>
      <c r="N18" s="21"/>
      <c r="O18" s="21"/>
      <c r="P18" s="21"/>
      <c r="Q18" s="21"/>
    </row>
    <row r="19" spans="1:17" ht="24" customHeight="1" thickBot="1" x14ac:dyDescent="0.3">
      <c r="A19" s="146" t="s">
        <v>11</v>
      </c>
      <c r="B19" s="147"/>
      <c r="C19" s="147"/>
      <c r="D19" s="147"/>
      <c r="E19" s="147"/>
      <c r="F19" s="147"/>
      <c r="G19" s="148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2" customHeight="1" thickBot="1" x14ac:dyDescent="0.3">
      <c r="A20" s="149" t="s">
        <v>232</v>
      </c>
      <c r="B20" s="150"/>
      <c r="C20" s="150"/>
      <c r="D20" s="150"/>
      <c r="E20" s="151" t="s">
        <v>111</v>
      </c>
      <c r="F20" s="151"/>
      <c r="G20" s="152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35.1" customHeight="1" x14ac:dyDescent="0.25">
      <c r="A21" s="173" t="s">
        <v>189</v>
      </c>
      <c r="B21" s="174"/>
      <c r="C21" s="174"/>
      <c r="D21" s="175"/>
      <c r="E21" s="160" t="s">
        <v>6</v>
      </c>
      <c r="F21" s="160"/>
      <c r="G21" s="161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60" customHeight="1" x14ac:dyDescent="0.25">
      <c r="A22" s="136" t="s">
        <v>190</v>
      </c>
      <c r="B22" s="137"/>
      <c r="C22" s="137"/>
      <c r="D22" s="138"/>
      <c r="E22" s="129" t="s">
        <v>6</v>
      </c>
      <c r="F22" s="129"/>
      <c r="G22" s="130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x14ac:dyDescent="0.25">
      <c r="A23" s="168" t="s">
        <v>233</v>
      </c>
      <c r="B23" s="169"/>
      <c r="C23" s="169"/>
      <c r="D23" s="170"/>
      <c r="E23" s="139" t="s">
        <v>6</v>
      </c>
      <c r="F23" s="139"/>
      <c r="G23" s="14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68" t="s">
        <v>234</v>
      </c>
      <c r="B24" s="169"/>
      <c r="C24" s="169"/>
      <c r="D24" s="170"/>
      <c r="E24" s="139" t="s">
        <v>6</v>
      </c>
      <c r="F24" s="139"/>
      <c r="G24" s="14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68" t="s">
        <v>235</v>
      </c>
      <c r="B25" s="169"/>
      <c r="C25" s="169"/>
      <c r="D25" s="170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80" t="s">
        <v>236</v>
      </c>
      <c r="B26" s="181"/>
      <c r="C26" s="181"/>
      <c r="D26" s="182"/>
      <c r="E26" s="144" t="s">
        <v>6</v>
      </c>
      <c r="F26" s="144"/>
      <c r="G26" s="145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s="30" customFormat="1" ht="41.25" customHeight="1" x14ac:dyDescent="0.25">
      <c r="A27" s="31"/>
      <c r="B27" s="31"/>
      <c r="C27" s="31"/>
      <c r="D27" s="31"/>
      <c r="E27" s="32"/>
      <c r="F27" s="32"/>
    </row>
  </sheetData>
  <sheetProtection formatRows="0" selectLockedCells="1"/>
  <mergeCells count="32">
    <mergeCell ref="A5:D5"/>
    <mergeCell ref="E5:P5"/>
    <mergeCell ref="A2:P2"/>
    <mergeCell ref="A3:D3"/>
    <mergeCell ref="E3:P3"/>
    <mergeCell ref="A4:D4"/>
    <mergeCell ref="E4:P4"/>
    <mergeCell ref="A20:D20"/>
    <mergeCell ref="E20:G20"/>
    <mergeCell ref="A7:P7"/>
    <mergeCell ref="A8:Q8"/>
    <mergeCell ref="A10:Q10"/>
    <mergeCell ref="D11:E11"/>
    <mergeCell ref="D12:E12"/>
    <mergeCell ref="D13:E13"/>
    <mergeCell ref="A15:F15"/>
    <mergeCell ref="I15:J15"/>
    <mergeCell ref="I16:J16"/>
    <mergeCell ref="I17:J17"/>
    <mergeCell ref="A19:G19"/>
    <mergeCell ref="A21:D21"/>
    <mergeCell ref="E21:G21"/>
    <mergeCell ref="A22:D22"/>
    <mergeCell ref="E22:G22"/>
    <mergeCell ref="A23:D23"/>
    <mergeCell ref="E23:G23"/>
    <mergeCell ref="A24:D24"/>
    <mergeCell ref="E24:G24"/>
    <mergeCell ref="A25:D25"/>
    <mergeCell ref="E25:G25"/>
    <mergeCell ref="A26:D26"/>
    <mergeCell ref="E26:G2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D6E51-B21E-486D-96E2-B2377C3A56EB}">
  <sheetPr>
    <tabColor rgb="FFCCCCFF"/>
    <pageSetUpPr fitToPage="1"/>
  </sheetPr>
  <dimension ref="A1:Q43"/>
  <sheetViews>
    <sheetView showGridLines="0" topLeftCell="A4" zoomScale="90" zoomScaleNormal="90" workbookViewId="0">
      <selection activeCell="A41" sqref="A41:D41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262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262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>
        <v>176348</v>
      </c>
      <c r="C12" s="80" t="s">
        <v>239</v>
      </c>
      <c r="D12" s="177" t="s">
        <v>240</v>
      </c>
      <c r="E12" s="177" t="s">
        <v>38</v>
      </c>
      <c r="F12" s="15" t="s">
        <v>12</v>
      </c>
      <c r="G12" s="18">
        <v>9000</v>
      </c>
      <c r="H12" s="17"/>
      <c r="I12" s="10"/>
      <c r="J12" s="3">
        <f t="shared" ref="J12:J14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x14ac:dyDescent="0.25">
      <c r="A13" s="14" t="s">
        <v>1</v>
      </c>
      <c r="B13" s="79" t="s">
        <v>241</v>
      </c>
      <c r="C13" s="80" t="s">
        <v>242</v>
      </c>
      <c r="D13" s="234" t="s">
        <v>243</v>
      </c>
      <c r="E13" s="167" t="s">
        <v>244</v>
      </c>
      <c r="F13" s="15" t="s">
        <v>12</v>
      </c>
      <c r="G13" s="18">
        <v>8000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75" customHeight="1" thickBot="1" x14ac:dyDescent="0.3">
      <c r="A14" s="16" t="s">
        <v>93</v>
      </c>
      <c r="B14" s="78" t="s">
        <v>245</v>
      </c>
      <c r="C14" s="76" t="s">
        <v>246</v>
      </c>
      <c r="D14" s="196" t="s">
        <v>247</v>
      </c>
      <c r="E14" s="98" t="s">
        <v>248</v>
      </c>
      <c r="F14" s="20" t="s">
        <v>12</v>
      </c>
      <c r="G14" s="29">
        <v>85000</v>
      </c>
      <c r="H14" s="19"/>
      <c r="I14" s="12"/>
      <c r="J14" s="13">
        <f t="shared" si="0"/>
        <v>0</v>
      </c>
      <c r="K14" s="37">
        <f>G14*H14</f>
        <v>0</v>
      </c>
      <c r="L14" s="13">
        <f>G14*J14</f>
        <v>0</v>
      </c>
      <c r="M14" s="35"/>
      <c r="N14" s="11"/>
      <c r="O14" s="11"/>
      <c r="P14" s="26"/>
    </row>
    <row r="15" spans="1:17" s="2" customFormat="1" ht="30" customHeight="1" thickBot="1" x14ac:dyDescent="0.3">
      <c r="A15" s="4"/>
      <c r="B15" s="4"/>
      <c r="C15" s="5"/>
      <c r="D15" s="5"/>
      <c r="E15" s="6"/>
      <c r="F15" s="92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s="2" customFormat="1" ht="30" customHeight="1" thickBot="1" x14ac:dyDescent="0.3">
      <c r="A16" s="219" t="s">
        <v>263</v>
      </c>
      <c r="B16" s="220"/>
      <c r="C16" s="220"/>
      <c r="D16" s="220"/>
      <c r="E16" s="220"/>
      <c r="F16" s="221"/>
      <c r="G16" s="50" t="s">
        <v>90</v>
      </c>
      <c r="H16" s="51"/>
      <c r="I16" s="134">
        <f>SUM(K12:K14)</f>
        <v>0</v>
      </c>
      <c r="J16" s="135"/>
      <c r="K16" s="21"/>
      <c r="L16" s="21"/>
      <c r="M16" s="21"/>
      <c r="N16" s="21"/>
      <c r="O16" s="21"/>
      <c r="P16" s="23"/>
    </row>
    <row r="17" spans="1:16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4"/>
    </row>
    <row r="18" spans="1:16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27">
        <f>SUM(L12:L14)</f>
        <v>0</v>
      </c>
      <c r="J18" s="128"/>
      <c r="K18" s="21"/>
      <c r="L18" s="21"/>
      <c r="M18" s="21"/>
      <c r="N18" s="21"/>
      <c r="O18" s="21"/>
      <c r="P18" s="24"/>
    </row>
    <row r="19" spans="1:16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</row>
    <row r="20" spans="1:16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42" customHeight="1" thickBot="1" x14ac:dyDescent="0.3">
      <c r="A22" s="149" t="s">
        <v>249</v>
      </c>
      <c r="B22" s="150"/>
      <c r="C22" s="150"/>
      <c r="D22" s="150"/>
      <c r="E22" s="151" t="s">
        <v>111</v>
      </c>
      <c r="F22" s="151"/>
      <c r="G22" s="152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24.75" customHeight="1" x14ac:dyDescent="0.25">
      <c r="A23" s="229" t="s">
        <v>250</v>
      </c>
      <c r="B23" s="230"/>
      <c r="C23" s="230"/>
      <c r="D23" s="230"/>
      <c r="E23" s="160" t="s">
        <v>6</v>
      </c>
      <c r="F23" s="160"/>
      <c r="G23" s="161"/>
      <c r="H23" s="25"/>
      <c r="I23" s="25"/>
      <c r="J23" s="25"/>
      <c r="K23" s="25"/>
      <c r="L23" s="25"/>
      <c r="M23" s="21"/>
      <c r="N23" s="21"/>
      <c r="O23" s="21"/>
      <c r="P23" s="21"/>
    </row>
    <row r="24" spans="1:16" ht="24.95" customHeight="1" x14ac:dyDescent="0.25">
      <c r="A24" s="165" t="s">
        <v>251</v>
      </c>
      <c r="B24" s="166"/>
      <c r="C24" s="166"/>
      <c r="D24" s="167"/>
      <c r="E24" s="129" t="s">
        <v>6</v>
      </c>
      <c r="F24" s="129"/>
      <c r="G24" s="130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4.75" customHeight="1" thickBot="1" x14ac:dyDescent="0.3">
      <c r="A25" s="141" t="s">
        <v>252</v>
      </c>
      <c r="B25" s="142"/>
      <c r="C25" s="142"/>
      <c r="D25" s="143"/>
      <c r="E25" s="178" t="s">
        <v>6</v>
      </c>
      <c r="F25" s="178"/>
      <c r="G25" s="179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15.75" thickBot="1" x14ac:dyDescent="0.3">
      <c r="H26" s="33"/>
    </row>
    <row r="27" spans="1:16" s="93" customFormat="1" ht="35.1" customHeight="1" x14ac:dyDescent="0.25">
      <c r="A27" s="199" t="s">
        <v>239</v>
      </c>
      <c r="B27" s="200"/>
      <c r="C27" s="200"/>
      <c r="D27" s="200"/>
      <c r="E27" s="201" t="s">
        <v>253</v>
      </c>
      <c r="F27" s="201"/>
      <c r="G27" s="202"/>
      <c r="H27" s="33"/>
      <c r="I27" s="33"/>
      <c r="J27" s="33"/>
      <c r="K27" s="33"/>
      <c r="L27" s="33"/>
      <c r="M27" s="30"/>
      <c r="N27" s="30"/>
    </row>
    <row r="28" spans="1:16" s="93" customFormat="1" ht="24.95" customHeight="1" x14ac:dyDescent="0.25">
      <c r="A28" s="222" t="s">
        <v>254</v>
      </c>
      <c r="B28" s="223"/>
      <c r="C28" s="223"/>
      <c r="D28" s="223"/>
      <c r="E28" s="139" t="s">
        <v>6</v>
      </c>
      <c r="F28" s="139"/>
      <c r="G28" s="140"/>
      <c r="H28" s="33"/>
      <c r="I28" s="33"/>
      <c r="J28" s="33"/>
      <c r="K28" s="33"/>
      <c r="L28" s="33"/>
      <c r="M28" s="30"/>
      <c r="N28" s="30"/>
    </row>
    <row r="29" spans="1:16" s="93" customFormat="1" ht="24.95" customHeight="1" x14ac:dyDescent="0.25">
      <c r="A29" s="222" t="s">
        <v>255</v>
      </c>
      <c r="B29" s="223"/>
      <c r="C29" s="223"/>
      <c r="D29" s="223"/>
      <c r="E29" s="139" t="s">
        <v>6</v>
      </c>
      <c r="F29" s="139"/>
      <c r="G29" s="140"/>
      <c r="H29" s="33"/>
      <c r="I29" s="33"/>
      <c r="J29" s="33"/>
      <c r="K29" s="33"/>
      <c r="L29" s="33"/>
      <c r="M29" s="30"/>
      <c r="N29" s="30"/>
    </row>
    <row r="30" spans="1:16" s="93" customFormat="1" ht="24.95" customHeight="1" x14ac:dyDescent="0.25">
      <c r="A30" s="222" t="s">
        <v>256</v>
      </c>
      <c r="B30" s="223"/>
      <c r="C30" s="223"/>
      <c r="D30" s="223"/>
      <c r="E30" s="139" t="s">
        <v>6</v>
      </c>
      <c r="F30" s="139"/>
      <c r="G30" s="140"/>
      <c r="H30" s="33"/>
      <c r="I30" s="33"/>
      <c r="J30" s="33"/>
      <c r="K30" s="33"/>
      <c r="L30" s="33"/>
      <c r="M30" s="30"/>
      <c r="N30" s="30"/>
    </row>
    <row r="31" spans="1:16" s="93" customFormat="1" ht="24.95" customHeight="1" thickBot="1" x14ac:dyDescent="0.3">
      <c r="A31" s="224" t="s">
        <v>257</v>
      </c>
      <c r="B31" s="225"/>
      <c r="C31" s="225"/>
      <c r="D31" s="225"/>
      <c r="E31" s="144" t="s">
        <v>6</v>
      </c>
      <c r="F31" s="144"/>
      <c r="G31" s="145"/>
      <c r="H31" s="33"/>
      <c r="I31" s="33"/>
      <c r="J31" s="33"/>
      <c r="K31" s="33"/>
      <c r="L31" s="33"/>
      <c r="M31" s="30"/>
      <c r="N31" s="30"/>
    </row>
    <row r="32" spans="1:16" s="93" customFormat="1" ht="17.25" customHeight="1" thickBot="1" x14ac:dyDescent="0.3">
      <c r="A32" s="9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0"/>
      <c r="N32" s="30"/>
    </row>
    <row r="33" spans="1:14" s="93" customFormat="1" ht="35.1" customHeight="1" x14ac:dyDescent="0.25">
      <c r="A33" s="199" t="s">
        <v>242</v>
      </c>
      <c r="B33" s="200"/>
      <c r="C33" s="200"/>
      <c r="D33" s="200"/>
      <c r="E33" s="201" t="s">
        <v>253</v>
      </c>
      <c r="F33" s="201"/>
      <c r="G33" s="202"/>
      <c r="H33" s="33"/>
      <c r="I33" s="33"/>
      <c r="J33" s="33"/>
      <c r="K33" s="33"/>
      <c r="L33" s="33"/>
      <c r="M33" s="30"/>
      <c r="N33" s="30"/>
    </row>
    <row r="34" spans="1:14" s="93" customFormat="1" ht="24.95" customHeight="1" x14ac:dyDescent="0.25">
      <c r="A34" s="222" t="s">
        <v>258</v>
      </c>
      <c r="B34" s="223"/>
      <c r="C34" s="223"/>
      <c r="D34" s="223"/>
      <c r="E34" s="139" t="s">
        <v>6</v>
      </c>
      <c r="F34" s="139"/>
      <c r="G34" s="140"/>
      <c r="H34" s="33"/>
      <c r="I34" s="33"/>
      <c r="J34" s="33"/>
      <c r="K34" s="33"/>
      <c r="L34" s="33"/>
      <c r="M34" s="30"/>
      <c r="N34" s="30"/>
    </row>
    <row r="35" spans="1:14" s="93" customFormat="1" ht="24.95" customHeight="1" x14ac:dyDescent="0.25">
      <c r="A35" s="222" t="s">
        <v>259</v>
      </c>
      <c r="B35" s="223"/>
      <c r="C35" s="223"/>
      <c r="D35" s="223"/>
      <c r="E35" s="139" t="s">
        <v>6</v>
      </c>
      <c r="F35" s="139"/>
      <c r="G35" s="140"/>
      <c r="H35" s="33"/>
      <c r="I35" s="33"/>
      <c r="J35" s="33"/>
      <c r="K35" s="33"/>
      <c r="L35" s="33"/>
      <c r="M35" s="30"/>
      <c r="N35" s="30"/>
    </row>
    <row r="36" spans="1:14" s="93" customFormat="1" ht="24.95" customHeight="1" x14ac:dyDescent="0.25">
      <c r="A36" s="222" t="s">
        <v>255</v>
      </c>
      <c r="B36" s="223"/>
      <c r="C36" s="223"/>
      <c r="D36" s="223"/>
      <c r="E36" s="139" t="s">
        <v>6</v>
      </c>
      <c r="F36" s="139"/>
      <c r="G36" s="140"/>
      <c r="H36" s="33"/>
      <c r="I36" s="33"/>
      <c r="J36" s="33"/>
      <c r="K36" s="33"/>
      <c r="L36" s="33"/>
      <c r="M36" s="30"/>
      <c r="N36" s="30"/>
    </row>
    <row r="37" spans="1:14" s="93" customFormat="1" ht="24.95" customHeight="1" thickBot="1" x14ac:dyDescent="0.3">
      <c r="A37" s="180" t="s">
        <v>257</v>
      </c>
      <c r="B37" s="181"/>
      <c r="C37" s="181"/>
      <c r="D37" s="182"/>
      <c r="E37" s="226" t="s">
        <v>6</v>
      </c>
      <c r="F37" s="227"/>
      <c r="G37" s="228"/>
      <c r="H37" s="33"/>
      <c r="I37" s="33"/>
      <c r="J37" s="33"/>
      <c r="K37" s="33"/>
      <c r="L37" s="33"/>
      <c r="M37" s="30"/>
      <c r="N37" s="30"/>
    </row>
    <row r="38" spans="1:14" s="93" customFormat="1" ht="16.5" customHeight="1" thickBot="1" x14ac:dyDescent="0.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0"/>
      <c r="N38" s="30"/>
    </row>
    <row r="39" spans="1:14" s="93" customFormat="1" ht="35.1" customHeight="1" x14ac:dyDescent="0.25">
      <c r="A39" s="199" t="s">
        <v>246</v>
      </c>
      <c r="B39" s="200"/>
      <c r="C39" s="200"/>
      <c r="D39" s="200"/>
      <c r="E39" s="201" t="s">
        <v>253</v>
      </c>
      <c r="F39" s="201"/>
      <c r="G39" s="202"/>
      <c r="H39" s="33"/>
      <c r="I39" s="33"/>
      <c r="J39" s="33"/>
      <c r="K39" s="33"/>
      <c r="L39" s="33"/>
      <c r="M39" s="30"/>
      <c r="N39" s="30"/>
    </row>
    <row r="40" spans="1:14" s="93" customFormat="1" ht="24.95" customHeight="1" x14ac:dyDescent="0.25">
      <c r="A40" s="222" t="s">
        <v>307</v>
      </c>
      <c r="B40" s="223"/>
      <c r="C40" s="223"/>
      <c r="D40" s="223"/>
      <c r="E40" s="139" t="s">
        <v>6</v>
      </c>
      <c r="F40" s="139"/>
      <c r="G40" s="140"/>
      <c r="H40" s="33"/>
      <c r="I40" s="33"/>
      <c r="J40" s="33"/>
      <c r="K40" s="33"/>
      <c r="L40" s="33"/>
      <c r="M40" s="30"/>
      <c r="N40" s="30"/>
    </row>
    <row r="41" spans="1:14" s="93" customFormat="1" ht="24.95" customHeight="1" x14ac:dyDescent="0.25">
      <c r="A41" s="194" t="s">
        <v>260</v>
      </c>
      <c r="B41" s="176"/>
      <c r="C41" s="176"/>
      <c r="D41" s="176"/>
      <c r="E41" s="139" t="s">
        <v>6</v>
      </c>
      <c r="F41" s="139"/>
      <c r="G41" s="140"/>
      <c r="H41" s="33"/>
      <c r="I41" s="33"/>
      <c r="J41" s="33"/>
      <c r="K41" s="33"/>
      <c r="L41" s="33"/>
      <c r="M41" s="30"/>
      <c r="N41" s="30"/>
    </row>
    <row r="42" spans="1:14" s="93" customFormat="1" ht="24.95" customHeight="1" thickBot="1" x14ac:dyDescent="0.3">
      <c r="A42" s="224" t="s">
        <v>261</v>
      </c>
      <c r="B42" s="225"/>
      <c r="C42" s="225"/>
      <c r="D42" s="225"/>
      <c r="E42" s="144" t="s">
        <v>6</v>
      </c>
      <c r="F42" s="144"/>
      <c r="G42" s="145"/>
      <c r="H42" s="33"/>
      <c r="I42" s="33"/>
      <c r="J42" s="33"/>
      <c r="K42" s="33"/>
      <c r="L42" s="33"/>
      <c r="M42" s="30"/>
      <c r="N42" s="30"/>
    </row>
    <row r="43" spans="1:14" ht="25.5" customHeight="1" x14ac:dyDescent="0.25"/>
  </sheetData>
  <sheetProtection formatRows="0" selectLockedCells="1"/>
  <mergeCells count="55">
    <mergeCell ref="A7:P7"/>
    <mergeCell ref="A5:D5"/>
    <mergeCell ref="E5:O5"/>
    <mergeCell ref="E3:P3"/>
    <mergeCell ref="A2:O2"/>
    <mergeCell ref="A3:D3"/>
    <mergeCell ref="A4:D4"/>
    <mergeCell ref="E4:O4"/>
    <mergeCell ref="A21:G21"/>
    <mergeCell ref="A8:P8"/>
    <mergeCell ref="A10:P10"/>
    <mergeCell ref="D11:E11"/>
    <mergeCell ref="D12:E12"/>
    <mergeCell ref="D13:E13"/>
    <mergeCell ref="D14:E14"/>
    <mergeCell ref="A16:F16"/>
    <mergeCell ref="I16:J16"/>
    <mergeCell ref="I17:J17"/>
    <mergeCell ref="I18:J18"/>
    <mergeCell ref="A22:D22"/>
    <mergeCell ref="E22:G22"/>
    <mergeCell ref="A23:D23"/>
    <mergeCell ref="E23:G23"/>
    <mergeCell ref="A24:D24"/>
    <mergeCell ref="E24:G24"/>
    <mergeCell ref="A25:D25"/>
    <mergeCell ref="E25:G25"/>
    <mergeCell ref="A27:D27"/>
    <mergeCell ref="E27:G27"/>
    <mergeCell ref="A28:D28"/>
    <mergeCell ref="E28:G28"/>
    <mergeCell ref="A29:D29"/>
    <mergeCell ref="E29:G29"/>
    <mergeCell ref="A30:D30"/>
    <mergeCell ref="E30:G30"/>
    <mergeCell ref="A31:D31"/>
    <mergeCell ref="E31:G31"/>
    <mergeCell ref="A33:D33"/>
    <mergeCell ref="E33:G33"/>
    <mergeCell ref="A34:D34"/>
    <mergeCell ref="E34:G34"/>
    <mergeCell ref="A35:D35"/>
    <mergeCell ref="E35:G35"/>
    <mergeCell ref="A36:D36"/>
    <mergeCell ref="E36:G36"/>
    <mergeCell ref="A37:D37"/>
    <mergeCell ref="E37:G37"/>
    <mergeCell ref="A39:D39"/>
    <mergeCell ref="E39:G39"/>
    <mergeCell ref="A40:D40"/>
    <mergeCell ref="E40:G40"/>
    <mergeCell ref="A41:D41"/>
    <mergeCell ref="E41:G41"/>
    <mergeCell ref="A42:D42"/>
    <mergeCell ref="E42:G4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55EF2-076F-4D50-A12B-7AF35ECABB0A}">
  <sheetPr>
    <tabColor rgb="FFCCCCFF"/>
    <pageSetUpPr fitToPage="1"/>
  </sheetPr>
  <dimension ref="A1:Q28"/>
  <sheetViews>
    <sheetView showGridLines="0" topLeftCell="A8" zoomScale="90" zoomScaleNormal="90" workbookViewId="0">
      <selection activeCell="C12" sqref="C12:E12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276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276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 t="s">
        <v>264</v>
      </c>
      <c r="C12" s="80" t="s">
        <v>265</v>
      </c>
      <c r="D12" s="234" t="s">
        <v>266</v>
      </c>
      <c r="E12" s="167"/>
      <c r="F12" s="15" t="s">
        <v>12</v>
      </c>
      <c r="G12" s="18">
        <v>800</v>
      </c>
      <c r="H12" s="17"/>
      <c r="I12" s="10"/>
      <c r="J12" s="3">
        <f t="shared" ref="J12:J15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x14ac:dyDescent="0.25">
      <c r="A13" s="14" t="s">
        <v>1</v>
      </c>
      <c r="B13" s="79">
        <v>151841</v>
      </c>
      <c r="C13" s="80" t="s">
        <v>265</v>
      </c>
      <c r="D13" s="234" t="s">
        <v>267</v>
      </c>
      <c r="E13" s="167"/>
      <c r="F13" s="15" t="s">
        <v>12</v>
      </c>
      <c r="G13" s="18">
        <v>600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30" customHeight="1" x14ac:dyDescent="0.25">
      <c r="A14" s="14" t="s">
        <v>93</v>
      </c>
      <c r="B14" s="79">
        <v>151836</v>
      </c>
      <c r="C14" s="80" t="s">
        <v>268</v>
      </c>
      <c r="D14" s="234" t="s">
        <v>269</v>
      </c>
      <c r="E14" s="167"/>
      <c r="F14" s="15" t="s">
        <v>12</v>
      </c>
      <c r="G14" s="18">
        <v>6000</v>
      </c>
      <c r="H14" s="17"/>
      <c r="I14" s="10"/>
      <c r="J14" s="3">
        <f t="shared" si="0"/>
        <v>0</v>
      </c>
      <c r="K14" s="59">
        <f>G14*H14</f>
        <v>0</v>
      </c>
      <c r="L14" s="3">
        <f>G14*J14</f>
        <v>0</v>
      </c>
      <c r="M14" s="36"/>
      <c r="N14" s="9"/>
      <c r="O14" s="9"/>
      <c r="P14" s="22"/>
    </row>
    <row r="15" spans="1:17" ht="30" customHeight="1" thickBot="1" x14ac:dyDescent="0.3">
      <c r="A15" s="16" t="s">
        <v>94</v>
      </c>
      <c r="B15" s="78">
        <v>169977</v>
      </c>
      <c r="C15" s="76" t="s">
        <v>270</v>
      </c>
      <c r="D15" s="196" t="s">
        <v>271</v>
      </c>
      <c r="E15" s="98"/>
      <c r="F15" s="20" t="s">
        <v>12</v>
      </c>
      <c r="G15" s="29">
        <v>650000</v>
      </c>
      <c r="H15" s="19"/>
      <c r="I15" s="12"/>
      <c r="J15" s="13">
        <f t="shared" si="0"/>
        <v>0</v>
      </c>
      <c r="K15" s="37">
        <f>G15*H15</f>
        <v>0</v>
      </c>
      <c r="L15" s="13">
        <f>G15*J15</f>
        <v>0</v>
      </c>
      <c r="M15" s="35"/>
      <c r="N15" s="11"/>
      <c r="O15" s="11"/>
      <c r="P15" s="26"/>
    </row>
    <row r="16" spans="1:17" s="2" customFormat="1" ht="30" customHeight="1" thickBot="1" x14ac:dyDescent="0.3">
      <c r="A16" s="4"/>
      <c r="B16" s="4"/>
      <c r="C16" s="5"/>
      <c r="D16" s="5"/>
      <c r="E16" s="6"/>
      <c r="F16" s="92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219" t="s">
        <v>277</v>
      </c>
      <c r="B17" s="220"/>
      <c r="C17" s="220"/>
      <c r="D17" s="220"/>
      <c r="E17" s="220"/>
      <c r="F17" s="221"/>
      <c r="G17" s="50" t="s">
        <v>90</v>
      </c>
      <c r="H17" s="51"/>
      <c r="I17" s="134">
        <f>SUM(K12:K15)</f>
        <v>0</v>
      </c>
      <c r="J17" s="13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25">
        <f>I19-I17</f>
        <v>0</v>
      </c>
      <c r="J18" s="12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91</v>
      </c>
      <c r="H19" s="55"/>
      <c r="I19" s="127">
        <f>SUM(L12:L15)</f>
        <v>0</v>
      </c>
      <c r="J19" s="12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46" t="s">
        <v>11</v>
      </c>
      <c r="B22" s="147"/>
      <c r="C22" s="147"/>
      <c r="D22" s="147"/>
      <c r="E22" s="147"/>
      <c r="F22" s="147"/>
      <c r="G22" s="148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272</v>
      </c>
      <c r="B23" s="200"/>
      <c r="C23" s="200"/>
      <c r="D23" s="200"/>
      <c r="E23" s="201" t="s">
        <v>111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9.5" customHeight="1" x14ac:dyDescent="0.25">
      <c r="A24" s="229" t="s">
        <v>155</v>
      </c>
      <c r="B24" s="230"/>
      <c r="C24" s="230"/>
      <c r="D24" s="230"/>
      <c r="E24" s="160" t="s">
        <v>6</v>
      </c>
      <c r="F24" s="160"/>
      <c r="G24" s="161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39.950000000000003" customHeight="1" x14ac:dyDescent="0.25">
      <c r="A25" s="235" t="s">
        <v>273</v>
      </c>
      <c r="B25" s="236"/>
      <c r="C25" s="236"/>
      <c r="D25" s="236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x14ac:dyDescent="0.25">
      <c r="A26" s="235" t="s">
        <v>274</v>
      </c>
      <c r="B26" s="236"/>
      <c r="C26" s="236"/>
      <c r="D26" s="236"/>
      <c r="E26" s="139" t="s">
        <v>6</v>
      </c>
      <c r="F26" s="139"/>
      <c r="G26" s="140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4.95" customHeight="1" thickBot="1" x14ac:dyDescent="0.3">
      <c r="A27" s="195" t="s">
        <v>275</v>
      </c>
      <c r="B27" s="191"/>
      <c r="C27" s="191"/>
      <c r="D27" s="191"/>
      <c r="E27" s="144" t="s">
        <v>6</v>
      </c>
      <c r="F27" s="144"/>
      <c r="G27" s="145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5.5" customHeight="1" x14ac:dyDescent="0.25"/>
  </sheetData>
  <sheetProtection formatRows="0" selectLockedCells="1"/>
  <mergeCells count="30">
    <mergeCell ref="A7:P7"/>
    <mergeCell ref="A5:D5"/>
    <mergeCell ref="E5:O5"/>
    <mergeCell ref="E3:P3"/>
    <mergeCell ref="A2:O2"/>
    <mergeCell ref="A3:D3"/>
    <mergeCell ref="A4:D4"/>
    <mergeCell ref="E4:O4"/>
    <mergeCell ref="I19:J19"/>
    <mergeCell ref="A8:P8"/>
    <mergeCell ref="A10:P10"/>
    <mergeCell ref="D11:E11"/>
    <mergeCell ref="D12:E12"/>
    <mergeCell ref="D13:E13"/>
    <mergeCell ref="D14:E14"/>
    <mergeCell ref="D15:E15"/>
    <mergeCell ref="A17:F17"/>
    <mergeCell ref="I17:J17"/>
    <mergeCell ref="I18:J18"/>
    <mergeCell ref="A25:D25"/>
    <mergeCell ref="E25:G25"/>
    <mergeCell ref="A26:D26"/>
    <mergeCell ref="E26:G26"/>
    <mergeCell ref="A27:D27"/>
    <mergeCell ref="E27:G27"/>
    <mergeCell ref="A22:G22"/>
    <mergeCell ref="A23:D23"/>
    <mergeCell ref="E23:G23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C1CAD-0BC0-47F1-8E0E-C98BE7D5E027}">
  <sheetPr>
    <tabColor rgb="FFCCCCFF"/>
    <pageSetUpPr fitToPage="1"/>
  </sheetPr>
  <dimension ref="A1:Q29"/>
  <sheetViews>
    <sheetView showGridLines="0" topLeftCell="A23" zoomScale="90" zoomScaleNormal="90" workbookViewId="0">
      <selection activeCell="A30" sqref="A30:XFD41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306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292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69.95" customHeight="1" x14ac:dyDescent="0.25">
      <c r="A12" s="14" t="s">
        <v>0</v>
      </c>
      <c r="B12" s="79" t="s">
        <v>278</v>
      </c>
      <c r="C12" s="80" t="s">
        <v>279</v>
      </c>
      <c r="D12" s="177" t="s">
        <v>280</v>
      </c>
      <c r="E12" s="177"/>
      <c r="F12" s="15" t="s">
        <v>12</v>
      </c>
      <c r="G12" s="18">
        <v>13000</v>
      </c>
      <c r="H12" s="17"/>
      <c r="I12" s="10"/>
      <c r="J12" s="3">
        <f t="shared" ref="J12:J15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54.95" customHeight="1" x14ac:dyDescent="0.25">
      <c r="A13" s="14" t="s">
        <v>1</v>
      </c>
      <c r="B13" s="79" t="s">
        <v>281</v>
      </c>
      <c r="C13" s="80" t="s">
        <v>282</v>
      </c>
      <c r="D13" s="177" t="s">
        <v>283</v>
      </c>
      <c r="E13" s="177"/>
      <c r="F13" s="15" t="s">
        <v>12</v>
      </c>
      <c r="G13" s="18">
        <v>1000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69.95" customHeight="1" x14ac:dyDescent="0.25">
      <c r="A14" s="14" t="s">
        <v>93</v>
      </c>
      <c r="B14" s="79" t="s">
        <v>284</v>
      </c>
      <c r="C14" s="80" t="s">
        <v>282</v>
      </c>
      <c r="D14" s="177" t="s">
        <v>285</v>
      </c>
      <c r="E14" s="177"/>
      <c r="F14" s="15" t="s">
        <v>12</v>
      </c>
      <c r="G14" s="18">
        <v>7000</v>
      </c>
      <c r="H14" s="17"/>
      <c r="I14" s="10"/>
      <c r="J14" s="3">
        <f t="shared" si="0"/>
        <v>0</v>
      </c>
      <c r="K14" s="59">
        <f>G14*H14</f>
        <v>0</v>
      </c>
      <c r="L14" s="3">
        <f>G14*J14</f>
        <v>0</v>
      </c>
      <c r="M14" s="36"/>
      <c r="N14" s="9"/>
      <c r="O14" s="9"/>
      <c r="P14" s="22"/>
    </row>
    <row r="15" spans="1:17" ht="30" customHeight="1" thickBot="1" x14ac:dyDescent="0.3">
      <c r="A15" s="16" t="s">
        <v>94</v>
      </c>
      <c r="B15" s="78">
        <v>13508</v>
      </c>
      <c r="C15" s="76" t="s">
        <v>282</v>
      </c>
      <c r="D15" s="196" t="s">
        <v>286</v>
      </c>
      <c r="E15" s="98"/>
      <c r="F15" s="20" t="s">
        <v>12</v>
      </c>
      <c r="G15" s="29">
        <v>100</v>
      </c>
      <c r="H15" s="19"/>
      <c r="I15" s="12"/>
      <c r="J15" s="13">
        <f t="shared" si="0"/>
        <v>0</v>
      </c>
      <c r="K15" s="37">
        <f>G15*H15</f>
        <v>0</v>
      </c>
      <c r="L15" s="13">
        <f>G15*J15</f>
        <v>0</v>
      </c>
      <c r="M15" s="35"/>
      <c r="N15" s="11"/>
      <c r="O15" s="11"/>
      <c r="P15" s="26"/>
    </row>
    <row r="16" spans="1:17" s="2" customFormat="1" ht="30" customHeight="1" thickBot="1" x14ac:dyDescent="0.3">
      <c r="A16" s="4"/>
      <c r="B16" s="4"/>
      <c r="C16" s="5"/>
      <c r="D16" s="5"/>
      <c r="E16" s="6"/>
      <c r="F16" s="92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219" t="s">
        <v>293</v>
      </c>
      <c r="B17" s="220"/>
      <c r="C17" s="220"/>
      <c r="D17" s="220"/>
      <c r="E17" s="220"/>
      <c r="F17" s="221"/>
      <c r="G17" s="50" t="s">
        <v>90</v>
      </c>
      <c r="H17" s="51"/>
      <c r="I17" s="134">
        <f>SUM(K12:K15)</f>
        <v>0</v>
      </c>
      <c r="J17" s="13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25">
        <f>I19-I17</f>
        <v>0</v>
      </c>
      <c r="J18" s="12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91</v>
      </c>
      <c r="H19" s="55"/>
      <c r="I19" s="127">
        <f>SUM(L12:L15)</f>
        <v>0</v>
      </c>
      <c r="J19" s="12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46" t="s">
        <v>11</v>
      </c>
      <c r="B22" s="147"/>
      <c r="C22" s="147"/>
      <c r="D22" s="147"/>
      <c r="E22" s="147"/>
      <c r="F22" s="147"/>
      <c r="G22" s="148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287</v>
      </c>
      <c r="B23" s="200"/>
      <c r="C23" s="200"/>
      <c r="D23" s="200"/>
      <c r="E23" s="201" t="s">
        <v>111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9.5" customHeight="1" x14ac:dyDescent="0.25">
      <c r="A24" s="229" t="s">
        <v>288</v>
      </c>
      <c r="B24" s="230"/>
      <c r="C24" s="230"/>
      <c r="D24" s="230"/>
      <c r="E24" s="160" t="s">
        <v>6</v>
      </c>
      <c r="F24" s="160"/>
      <c r="G24" s="161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9.25" customHeight="1" x14ac:dyDescent="0.25">
      <c r="A25" s="235" t="s">
        <v>289</v>
      </c>
      <c r="B25" s="236"/>
      <c r="C25" s="236"/>
      <c r="D25" s="236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39.950000000000003" customHeight="1" x14ac:dyDescent="0.25">
      <c r="A26" s="235" t="s">
        <v>290</v>
      </c>
      <c r="B26" s="236"/>
      <c r="C26" s="236"/>
      <c r="D26" s="236"/>
      <c r="E26" s="139" t="s">
        <v>6</v>
      </c>
      <c r="F26" s="139"/>
      <c r="G26" s="140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42.75" customHeight="1" thickBot="1" x14ac:dyDescent="0.3">
      <c r="A27" s="235" t="s">
        <v>291</v>
      </c>
      <c r="B27" s="236"/>
      <c r="C27" s="236"/>
      <c r="D27" s="236"/>
      <c r="E27" s="144" t="s">
        <v>6</v>
      </c>
      <c r="F27" s="144"/>
      <c r="G27" s="145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1" customHeight="1" x14ac:dyDescent="0.25">
      <c r="A28" s="237"/>
      <c r="B28" s="237"/>
      <c r="C28" s="237"/>
      <c r="D28" s="237"/>
      <c r="E28" s="237"/>
      <c r="F28" s="237"/>
      <c r="G28" s="237"/>
      <c r="H28" s="25"/>
      <c r="I28" s="25"/>
      <c r="J28" s="25"/>
      <c r="K28" s="25"/>
      <c r="L28" s="25"/>
      <c r="M28" s="21"/>
      <c r="N28" s="21"/>
      <c r="O28" s="21"/>
      <c r="P28" s="21"/>
    </row>
    <row r="29" spans="1:16" ht="25.5" customHeight="1" x14ac:dyDescent="0.25"/>
  </sheetData>
  <sheetProtection formatRows="0" selectLockedCells="1"/>
  <mergeCells count="31">
    <mergeCell ref="A7:P7"/>
    <mergeCell ref="A5:D5"/>
    <mergeCell ref="E5:O5"/>
    <mergeCell ref="E3:P3"/>
    <mergeCell ref="A2:O2"/>
    <mergeCell ref="A3:D3"/>
    <mergeCell ref="A4:D4"/>
    <mergeCell ref="E4:O4"/>
    <mergeCell ref="A28:G28"/>
    <mergeCell ref="I19:J19"/>
    <mergeCell ref="A8:P8"/>
    <mergeCell ref="A10:P10"/>
    <mergeCell ref="D11:E11"/>
    <mergeCell ref="D12:E12"/>
    <mergeCell ref="D13:E13"/>
    <mergeCell ref="D14:E14"/>
    <mergeCell ref="D15:E15"/>
    <mergeCell ref="A17:F17"/>
    <mergeCell ref="I17:J17"/>
    <mergeCell ref="I18:J18"/>
    <mergeCell ref="A25:D25"/>
    <mergeCell ref="E25:G25"/>
    <mergeCell ref="A26:D26"/>
    <mergeCell ref="E26:G26"/>
    <mergeCell ref="A27:D27"/>
    <mergeCell ref="E27:G27"/>
    <mergeCell ref="A22:G22"/>
    <mergeCell ref="A23:D23"/>
    <mergeCell ref="E23:G23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33BC7-32B0-4C1A-8283-5E2D7A7F391C}">
  <sheetPr>
    <tabColor rgb="FFCCCCFF"/>
    <pageSetUpPr fitToPage="1"/>
  </sheetPr>
  <dimension ref="A1:Q27"/>
  <sheetViews>
    <sheetView showGridLines="0" topLeftCell="A8" zoomScale="90" zoomScaleNormal="90" workbookViewId="0">
      <selection activeCell="A28" sqref="A28:XFD43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305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30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31" t="s">
        <v>301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69.95" customHeight="1" thickBot="1" x14ac:dyDescent="0.3">
      <c r="A12" s="16" t="s">
        <v>0</v>
      </c>
      <c r="B12" s="78" t="s">
        <v>294</v>
      </c>
      <c r="C12" s="76" t="s">
        <v>295</v>
      </c>
      <c r="D12" s="196" t="s">
        <v>296</v>
      </c>
      <c r="E12" s="98"/>
      <c r="F12" s="20" t="s">
        <v>12</v>
      </c>
      <c r="G12" s="29">
        <v>330000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5"/>
      <c r="N12" s="11"/>
      <c r="O12" s="11"/>
      <c r="P12" s="26"/>
    </row>
    <row r="13" spans="1:17" s="2" customFormat="1" ht="30" customHeight="1" thickBot="1" x14ac:dyDescent="0.3">
      <c r="A13" s="4"/>
      <c r="B13" s="4"/>
      <c r="C13" s="5"/>
      <c r="D13" s="5"/>
      <c r="E13" s="6"/>
      <c r="F13" s="92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7" s="2" customFormat="1" ht="30" customHeight="1" thickBot="1" x14ac:dyDescent="0.3">
      <c r="A14" s="219" t="s">
        <v>302</v>
      </c>
      <c r="B14" s="220"/>
      <c r="C14" s="220"/>
      <c r="D14" s="220"/>
      <c r="E14" s="220"/>
      <c r="F14" s="221"/>
      <c r="G14" s="50" t="s">
        <v>90</v>
      </c>
      <c r="H14" s="51"/>
      <c r="I14" s="134">
        <f>SUM(K12:K12)</f>
        <v>0</v>
      </c>
      <c r="J14" s="135"/>
      <c r="K14" s="21"/>
      <c r="L14" s="21"/>
      <c r="M14" s="21"/>
      <c r="N14" s="21"/>
      <c r="O14" s="21"/>
      <c r="P14" s="23"/>
    </row>
    <row r="15" spans="1:17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25">
        <f>I16-I14</f>
        <v>0</v>
      </c>
      <c r="J15" s="126"/>
      <c r="K15" s="21"/>
      <c r="L15" s="21"/>
      <c r="M15" s="21"/>
      <c r="N15" s="21"/>
      <c r="O15" s="21"/>
      <c r="P15" s="24"/>
    </row>
    <row r="16" spans="1:17" ht="30" customHeight="1" thickBot="1" x14ac:dyDescent="0.3">
      <c r="A16" s="21"/>
      <c r="B16" s="21"/>
      <c r="C16" s="21"/>
      <c r="D16" s="21"/>
      <c r="E16" s="21"/>
      <c r="F16" s="21"/>
      <c r="G16" s="54" t="s">
        <v>91</v>
      </c>
      <c r="H16" s="55"/>
      <c r="I16" s="127">
        <f>SUM(L12:L12)</f>
        <v>0</v>
      </c>
      <c r="J16" s="128"/>
      <c r="K16" s="21"/>
      <c r="L16" s="21"/>
      <c r="M16" s="21"/>
      <c r="N16" s="21"/>
      <c r="O16" s="21"/>
      <c r="P16" s="24"/>
    </row>
    <row r="17" spans="1:16" ht="17.25" customHeight="1" x14ac:dyDescent="0.25">
      <c r="E17" s="21"/>
      <c r="F17" s="21"/>
      <c r="G17" s="8"/>
      <c r="H17" s="8"/>
      <c r="I17" s="8"/>
      <c r="J17" s="8"/>
      <c r="K17" s="21"/>
      <c r="L17" s="21"/>
      <c r="M17" s="21"/>
      <c r="N17" s="21"/>
      <c r="O17" s="21"/>
      <c r="P17" s="21"/>
    </row>
    <row r="18" spans="1:16" ht="24" customHeight="1" thickBot="1" x14ac:dyDescent="0.3"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 ht="24" customHeight="1" thickBot="1" x14ac:dyDescent="0.3">
      <c r="A19" s="146" t="s">
        <v>11</v>
      </c>
      <c r="B19" s="147"/>
      <c r="C19" s="147"/>
      <c r="D19" s="147"/>
      <c r="E19" s="147"/>
      <c r="F19" s="147"/>
      <c r="G19" s="148"/>
      <c r="H19" s="21"/>
      <c r="I19" s="21"/>
      <c r="J19" s="21"/>
      <c r="K19" s="21"/>
      <c r="L19" s="21"/>
      <c r="M19" s="21"/>
      <c r="N19" s="21"/>
      <c r="O19" s="21"/>
      <c r="P19" s="21"/>
    </row>
    <row r="20" spans="1:16" ht="42" customHeight="1" thickBot="1" x14ac:dyDescent="0.3">
      <c r="A20" s="199" t="s">
        <v>297</v>
      </c>
      <c r="B20" s="200"/>
      <c r="C20" s="200"/>
      <c r="D20" s="200"/>
      <c r="E20" s="201" t="s">
        <v>111</v>
      </c>
      <c r="F20" s="201"/>
      <c r="G20" s="202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49.5" customHeight="1" x14ac:dyDescent="0.25">
      <c r="A21" s="229" t="s">
        <v>288</v>
      </c>
      <c r="B21" s="230"/>
      <c r="C21" s="230"/>
      <c r="D21" s="230"/>
      <c r="E21" s="160" t="s">
        <v>6</v>
      </c>
      <c r="F21" s="160"/>
      <c r="G21" s="161"/>
      <c r="H21" s="25"/>
      <c r="I21" s="25"/>
      <c r="J21" s="25"/>
      <c r="K21" s="25"/>
      <c r="L21" s="25"/>
      <c r="M21" s="21"/>
      <c r="N21" s="21"/>
      <c r="O21" s="21"/>
      <c r="P21" s="21"/>
    </row>
    <row r="22" spans="1:16" ht="30" customHeight="1" x14ac:dyDescent="0.25">
      <c r="A22" s="235" t="s">
        <v>298</v>
      </c>
      <c r="B22" s="236"/>
      <c r="C22" s="236"/>
      <c r="D22" s="236"/>
      <c r="E22" s="139" t="s">
        <v>6</v>
      </c>
      <c r="F22" s="139"/>
      <c r="G22" s="140"/>
      <c r="H22" s="25"/>
      <c r="I22" s="25"/>
      <c r="J22" s="25"/>
      <c r="K22" s="25"/>
      <c r="L22" s="25"/>
      <c r="M22" s="21"/>
      <c r="N22" s="21"/>
      <c r="O22" s="21"/>
      <c r="P22" s="21"/>
    </row>
    <row r="23" spans="1:16" ht="30" customHeight="1" x14ac:dyDescent="0.25">
      <c r="A23" s="235" t="s">
        <v>299</v>
      </c>
      <c r="B23" s="236"/>
      <c r="C23" s="236"/>
      <c r="D23" s="236"/>
      <c r="E23" s="139" t="s">
        <v>6</v>
      </c>
      <c r="F23" s="139"/>
      <c r="G23" s="140"/>
      <c r="H23" s="25"/>
      <c r="I23" s="25"/>
      <c r="J23" s="25"/>
      <c r="K23" s="25"/>
      <c r="L23" s="25"/>
      <c r="M23" s="21"/>
      <c r="N23" s="21"/>
      <c r="O23" s="21"/>
      <c r="P23" s="21"/>
    </row>
    <row r="24" spans="1:16" ht="30" customHeight="1" x14ac:dyDescent="0.25">
      <c r="A24" s="235" t="s">
        <v>300</v>
      </c>
      <c r="B24" s="236"/>
      <c r="C24" s="236"/>
      <c r="D24" s="236"/>
      <c r="E24" s="139" t="s">
        <v>6</v>
      </c>
      <c r="F24" s="139"/>
      <c r="G24" s="140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30" customHeight="1" thickBot="1" x14ac:dyDescent="0.3">
      <c r="A25" s="235" t="s">
        <v>291</v>
      </c>
      <c r="B25" s="236"/>
      <c r="C25" s="236"/>
      <c r="D25" s="236"/>
      <c r="E25" s="144" t="s">
        <v>6</v>
      </c>
      <c r="F25" s="144"/>
      <c r="G25" s="145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1" customHeight="1" x14ac:dyDescent="0.25">
      <c r="A26" s="237"/>
      <c r="B26" s="237"/>
      <c r="C26" s="237"/>
      <c r="D26" s="237"/>
      <c r="E26" s="237"/>
      <c r="F26" s="237"/>
      <c r="G26" s="237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5.5" customHeight="1" x14ac:dyDescent="0.25"/>
  </sheetData>
  <sheetProtection formatRows="0" selectLockedCells="1"/>
  <mergeCells count="30">
    <mergeCell ref="A7:P7"/>
    <mergeCell ref="A5:D5"/>
    <mergeCell ref="E5:O5"/>
    <mergeCell ref="E3:P3"/>
    <mergeCell ref="A2:O2"/>
    <mergeCell ref="A3:D3"/>
    <mergeCell ref="A4:D4"/>
    <mergeCell ref="E4:O4"/>
    <mergeCell ref="I15:J15"/>
    <mergeCell ref="I16:J16"/>
    <mergeCell ref="A19:G19"/>
    <mergeCell ref="A20:D20"/>
    <mergeCell ref="E20:G20"/>
    <mergeCell ref="A8:P8"/>
    <mergeCell ref="A10:P10"/>
    <mergeCell ref="D11:E11"/>
    <mergeCell ref="D12:E12"/>
    <mergeCell ref="A14:F14"/>
    <mergeCell ref="I14:J14"/>
    <mergeCell ref="A25:D25"/>
    <mergeCell ref="E25:G25"/>
    <mergeCell ref="A26:G26"/>
    <mergeCell ref="A21:D21"/>
    <mergeCell ref="E21:G21"/>
    <mergeCell ref="A22:D22"/>
    <mergeCell ref="E22:G22"/>
    <mergeCell ref="A23:D23"/>
    <mergeCell ref="E23:G23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6E843-2204-46C5-A978-D21BA5D8ECD6}">
  <sheetPr>
    <tabColor rgb="FFCCCCFF"/>
    <pageSetUpPr fitToPage="1"/>
  </sheetPr>
  <dimension ref="A1:R25"/>
  <sheetViews>
    <sheetView showGridLines="0" topLeftCell="A10" zoomScale="90" zoomScaleNormal="90" workbookViewId="0">
      <selection activeCell="D12" sqref="D12:E12"/>
    </sheetView>
  </sheetViews>
  <sheetFormatPr defaultColWidth="9.140625" defaultRowHeight="15" x14ac:dyDescent="0.25"/>
  <cols>
    <col min="1" max="1" width="4.42578125" style="1" customWidth="1"/>
    <col min="2" max="2" width="9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130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130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 t="s">
        <v>124</v>
      </c>
      <c r="C12" s="76" t="s">
        <v>24</v>
      </c>
      <c r="D12" s="97" t="s">
        <v>118</v>
      </c>
      <c r="E12" s="158" t="s">
        <v>25</v>
      </c>
      <c r="F12" s="20" t="s">
        <v>12</v>
      </c>
      <c r="G12" s="29">
        <v>24000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31" t="s">
        <v>121</v>
      </c>
      <c r="B16" s="132"/>
      <c r="C16" s="132"/>
      <c r="D16" s="132"/>
      <c r="E16" s="132"/>
      <c r="F16" s="133"/>
      <c r="G16" s="50" t="s">
        <v>90</v>
      </c>
      <c r="H16" s="51"/>
      <c r="I16" s="134">
        <f>SUM(K12)</f>
        <v>0</v>
      </c>
      <c r="J16" s="13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27">
        <f>SUM(L12)</f>
        <v>0</v>
      </c>
      <c r="J18" s="12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49" t="s">
        <v>92</v>
      </c>
      <c r="B22" s="150"/>
      <c r="C22" s="150"/>
      <c r="D22" s="150"/>
      <c r="E22" s="151" t="s">
        <v>111</v>
      </c>
      <c r="F22" s="151"/>
      <c r="G22" s="15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3.5" customHeight="1" x14ac:dyDescent="0.25">
      <c r="A23" s="153" t="s">
        <v>41</v>
      </c>
      <c r="B23" s="154"/>
      <c r="C23" s="154"/>
      <c r="D23" s="155"/>
      <c r="E23" s="129" t="s">
        <v>6</v>
      </c>
      <c r="F23" s="129"/>
      <c r="G23" s="13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36" t="s">
        <v>42</v>
      </c>
      <c r="B24" s="137"/>
      <c r="C24" s="137"/>
      <c r="D24" s="138"/>
      <c r="E24" s="139" t="s">
        <v>6</v>
      </c>
      <c r="F24" s="139"/>
      <c r="G24" s="14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156" t="s">
        <v>43</v>
      </c>
      <c r="B25" s="157"/>
      <c r="C25" s="157"/>
      <c r="D25" s="98"/>
      <c r="E25" s="144" t="s">
        <v>6</v>
      </c>
      <c r="F25" s="144"/>
      <c r="G25" s="145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5:D5"/>
    <mergeCell ref="E5:P5"/>
    <mergeCell ref="A2:P2"/>
    <mergeCell ref="A3:D3"/>
    <mergeCell ref="E3:P3"/>
    <mergeCell ref="A4:D4"/>
    <mergeCell ref="E4:P4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23:D23"/>
    <mergeCell ref="E23:G23"/>
    <mergeCell ref="A24:D24"/>
    <mergeCell ref="E24:G24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54BF6-EC68-46DB-BECF-F2B7911C584A}">
  <sheetPr>
    <tabColor rgb="FFCCCCFF"/>
    <pageSetUpPr fitToPage="1"/>
  </sheetPr>
  <dimension ref="A1:Q77"/>
  <sheetViews>
    <sheetView showGridLines="0" tabSelected="1" topLeftCell="A22" zoomScale="90" zoomScaleNormal="90" workbookViewId="0">
      <selection activeCell="E32" sqref="E32:G32"/>
    </sheetView>
  </sheetViews>
  <sheetFormatPr defaultColWidth="9.140625" defaultRowHeight="15" x14ac:dyDescent="0.25"/>
  <cols>
    <col min="1" max="1" width="4.42578125" style="1" customWidth="1"/>
    <col min="2" max="2" width="8.57031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131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83" t="s">
        <v>131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9.950000000000003" customHeight="1" x14ac:dyDescent="0.25">
      <c r="A12" s="14" t="s">
        <v>0</v>
      </c>
      <c r="B12" s="79" t="s">
        <v>125</v>
      </c>
      <c r="C12" s="80" t="s">
        <v>46</v>
      </c>
      <c r="D12" s="177" t="s">
        <v>31</v>
      </c>
      <c r="E12" s="177" t="s">
        <v>31</v>
      </c>
      <c r="F12" s="15" t="s">
        <v>12</v>
      </c>
      <c r="G12" s="18">
        <v>950</v>
      </c>
      <c r="H12" s="17"/>
      <c r="I12" s="10"/>
      <c r="J12" s="3">
        <f t="shared" ref="J12:J19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57.95" customHeight="1" x14ac:dyDescent="0.25">
      <c r="A13" s="66" t="s">
        <v>1</v>
      </c>
      <c r="B13" s="81" t="s">
        <v>126</v>
      </c>
      <c r="C13" s="80" t="s">
        <v>47</v>
      </c>
      <c r="D13" s="177" t="s">
        <v>164</v>
      </c>
      <c r="E13" s="177" t="s">
        <v>32</v>
      </c>
      <c r="F13" s="15" t="s">
        <v>12</v>
      </c>
      <c r="G13" s="67">
        <v>950</v>
      </c>
      <c r="H13" s="68"/>
      <c r="I13" s="69"/>
      <c r="J13" s="3">
        <f t="shared" si="0"/>
        <v>0</v>
      </c>
      <c r="K13" s="59">
        <f t="shared" ref="K13:K18" si="1">G13*H13</f>
        <v>0</v>
      </c>
      <c r="L13" s="3">
        <f t="shared" ref="L13:L18" si="2">G13*J13</f>
        <v>0</v>
      </c>
      <c r="M13" s="70"/>
      <c r="N13" s="27"/>
      <c r="O13" s="27"/>
      <c r="P13" s="28"/>
    </row>
    <row r="14" spans="1:17" ht="30" customHeight="1" x14ac:dyDescent="0.25">
      <c r="A14" s="66" t="s">
        <v>93</v>
      </c>
      <c r="B14" s="81">
        <v>100247</v>
      </c>
      <c r="C14" s="80" t="s">
        <v>27</v>
      </c>
      <c r="D14" s="177" t="s">
        <v>34</v>
      </c>
      <c r="E14" s="177" t="s">
        <v>34</v>
      </c>
      <c r="F14" s="15" t="s">
        <v>12</v>
      </c>
      <c r="G14" s="67">
        <v>1200</v>
      </c>
      <c r="H14" s="68"/>
      <c r="I14" s="69"/>
      <c r="J14" s="3">
        <f t="shared" si="0"/>
        <v>0</v>
      </c>
      <c r="K14" s="59">
        <f t="shared" si="1"/>
        <v>0</v>
      </c>
      <c r="L14" s="3">
        <f t="shared" si="2"/>
        <v>0</v>
      </c>
      <c r="M14" s="70"/>
      <c r="N14" s="27"/>
      <c r="O14" s="27"/>
      <c r="P14" s="28"/>
    </row>
    <row r="15" spans="1:17" ht="57.95" customHeight="1" x14ac:dyDescent="0.25">
      <c r="A15" s="66" t="s">
        <v>94</v>
      </c>
      <c r="B15" s="81" t="s">
        <v>127</v>
      </c>
      <c r="C15" s="80" t="s">
        <v>48</v>
      </c>
      <c r="D15" s="177" t="s">
        <v>165</v>
      </c>
      <c r="E15" s="177" t="s">
        <v>35</v>
      </c>
      <c r="F15" s="15" t="s">
        <v>12</v>
      </c>
      <c r="G15" s="67">
        <v>150</v>
      </c>
      <c r="H15" s="68"/>
      <c r="I15" s="69"/>
      <c r="J15" s="3">
        <f t="shared" si="0"/>
        <v>0</v>
      </c>
      <c r="K15" s="59">
        <f t="shared" si="1"/>
        <v>0</v>
      </c>
      <c r="L15" s="3">
        <f t="shared" si="2"/>
        <v>0</v>
      </c>
      <c r="M15" s="70"/>
      <c r="N15" s="27"/>
      <c r="O15" s="27"/>
      <c r="P15" s="28"/>
    </row>
    <row r="16" spans="1:17" ht="30" customHeight="1" x14ac:dyDescent="0.25">
      <c r="A16" s="66" t="s">
        <v>95</v>
      </c>
      <c r="B16" s="81" t="s">
        <v>166</v>
      </c>
      <c r="C16" s="80" t="s">
        <v>28</v>
      </c>
      <c r="D16" s="177" t="s">
        <v>167</v>
      </c>
      <c r="E16" s="177" t="s">
        <v>36</v>
      </c>
      <c r="F16" s="15" t="s">
        <v>12</v>
      </c>
      <c r="G16" s="67">
        <v>100</v>
      </c>
      <c r="H16" s="68"/>
      <c r="I16" s="69"/>
      <c r="J16" s="3">
        <f t="shared" si="0"/>
        <v>0</v>
      </c>
      <c r="K16" s="59">
        <f t="shared" si="1"/>
        <v>0</v>
      </c>
      <c r="L16" s="3">
        <f t="shared" si="2"/>
        <v>0</v>
      </c>
      <c r="M16" s="70"/>
      <c r="N16" s="27"/>
      <c r="O16" s="27"/>
      <c r="P16" s="28"/>
    </row>
    <row r="17" spans="1:16" ht="30" customHeight="1" x14ac:dyDescent="0.25">
      <c r="A17" s="66" t="s">
        <v>96</v>
      </c>
      <c r="B17" s="81">
        <v>10691</v>
      </c>
      <c r="C17" s="80" t="s">
        <v>29</v>
      </c>
      <c r="D17" s="176" t="s">
        <v>168</v>
      </c>
      <c r="E17" s="177" t="s">
        <v>33</v>
      </c>
      <c r="F17" s="15" t="s">
        <v>12</v>
      </c>
      <c r="G17" s="67">
        <v>200</v>
      </c>
      <c r="H17" s="68"/>
      <c r="I17" s="69"/>
      <c r="J17" s="3">
        <f t="shared" si="0"/>
        <v>0</v>
      </c>
      <c r="K17" s="59">
        <f t="shared" si="1"/>
        <v>0</v>
      </c>
      <c r="L17" s="3">
        <f t="shared" si="2"/>
        <v>0</v>
      </c>
      <c r="M17" s="70"/>
      <c r="N17" s="27"/>
      <c r="O17" s="27"/>
      <c r="P17" s="28"/>
    </row>
    <row r="18" spans="1:16" ht="69.95" customHeight="1" x14ac:dyDescent="0.25">
      <c r="A18" s="66" t="s">
        <v>97</v>
      </c>
      <c r="B18" s="81" t="s">
        <v>169</v>
      </c>
      <c r="C18" s="82" t="s">
        <v>49</v>
      </c>
      <c r="D18" s="177" t="s">
        <v>37</v>
      </c>
      <c r="E18" s="177" t="s">
        <v>37</v>
      </c>
      <c r="F18" s="15" t="s">
        <v>12</v>
      </c>
      <c r="G18" s="67">
        <v>1200</v>
      </c>
      <c r="H18" s="68"/>
      <c r="I18" s="69"/>
      <c r="J18" s="3">
        <f t="shared" si="0"/>
        <v>0</v>
      </c>
      <c r="K18" s="59">
        <f t="shared" si="1"/>
        <v>0</v>
      </c>
      <c r="L18" s="3">
        <f t="shared" si="2"/>
        <v>0</v>
      </c>
      <c r="M18" s="70"/>
      <c r="N18" s="27"/>
      <c r="O18" s="27"/>
      <c r="P18" s="28"/>
    </row>
    <row r="19" spans="1:16" ht="72" customHeight="1" thickBot="1" x14ac:dyDescent="0.3">
      <c r="A19" s="16" t="s">
        <v>105</v>
      </c>
      <c r="B19" s="78" t="s">
        <v>170</v>
      </c>
      <c r="C19" s="76" t="s">
        <v>45</v>
      </c>
      <c r="D19" s="187" t="s">
        <v>171</v>
      </c>
      <c r="E19" s="187" t="s">
        <v>37</v>
      </c>
      <c r="F19" s="20" t="s">
        <v>12</v>
      </c>
      <c r="G19" s="29">
        <v>1200</v>
      </c>
      <c r="H19" s="19"/>
      <c r="I19" s="12"/>
      <c r="J19" s="13">
        <f t="shared" si="0"/>
        <v>0</v>
      </c>
      <c r="K19" s="37">
        <f>G19*H19</f>
        <v>0</v>
      </c>
      <c r="L19" s="13">
        <f>G19*J19</f>
        <v>0</v>
      </c>
      <c r="M19" s="35"/>
      <c r="N19" s="11"/>
      <c r="O19" s="11"/>
      <c r="P19" s="26"/>
    </row>
    <row r="20" spans="1:16" s="2" customFormat="1" ht="14.25" customHeight="1" x14ac:dyDescent="0.25">
      <c r="A20" s="4"/>
      <c r="B20" s="4"/>
      <c r="C20" s="5"/>
      <c r="D20" s="5"/>
      <c r="E20" s="6"/>
      <c r="F20" s="7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s="58" customFormat="1" ht="14.25" customHeight="1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57"/>
      <c r="M21" s="57"/>
      <c r="N21" s="57"/>
      <c r="O21" s="57"/>
      <c r="P21" s="57"/>
    </row>
    <row r="22" spans="1:16" s="2" customFormat="1" ht="15" customHeight="1" thickBot="1" x14ac:dyDescent="0.3">
      <c r="A22" s="4"/>
      <c r="B22" s="4"/>
      <c r="C22" s="5"/>
      <c r="D22" s="5"/>
      <c r="E22" s="6"/>
      <c r="F22" s="7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s="2" customFormat="1" ht="30" customHeight="1" thickBot="1" x14ac:dyDescent="0.3">
      <c r="A23" s="131" t="s">
        <v>119</v>
      </c>
      <c r="B23" s="132"/>
      <c r="C23" s="132"/>
      <c r="D23" s="132"/>
      <c r="E23" s="132"/>
      <c r="F23" s="133"/>
      <c r="G23" s="50" t="s">
        <v>90</v>
      </c>
      <c r="H23" s="51"/>
      <c r="I23" s="134">
        <f>SUM(K12:K19)</f>
        <v>0</v>
      </c>
      <c r="J23" s="135"/>
      <c r="K23" s="21"/>
      <c r="L23" s="21"/>
      <c r="M23" s="21"/>
      <c r="N23" s="21"/>
      <c r="O23" s="21"/>
      <c r="P23" s="23"/>
    </row>
    <row r="24" spans="1:16" s="2" customFormat="1" ht="30" customHeight="1" x14ac:dyDescent="0.25">
      <c r="A24" s="21"/>
      <c r="B24" s="21"/>
      <c r="C24" s="21"/>
      <c r="D24" s="21"/>
      <c r="E24" s="21"/>
      <c r="F24" s="21"/>
      <c r="G24" s="52" t="s">
        <v>9</v>
      </c>
      <c r="H24" s="53"/>
      <c r="I24" s="125">
        <f>I25-I23</f>
        <v>0</v>
      </c>
      <c r="J24" s="126"/>
      <c r="K24" s="21"/>
      <c r="L24" s="21"/>
      <c r="M24" s="21"/>
      <c r="N24" s="21"/>
      <c r="O24" s="21"/>
      <c r="P24" s="24"/>
    </row>
    <row r="25" spans="1:16" ht="30" customHeight="1" thickBot="1" x14ac:dyDescent="0.3">
      <c r="A25" s="21"/>
      <c r="B25" s="21"/>
      <c r="C25" s="21"/>
      <c r="D25" s="21"/>
      <c r="E25" s="21"/>
      <c r="F25" s="21"/>
      <c r="G25" s="54" t="s">
        <v>91</v>
      </c>
      <c r="H25" s="55"/>
      <c r="I25" s="127">
        <f>SUM(L12:L19)</f>
        <v>0</v>
      </c>
      <c r="J25" s="128"/>
      <c r="K25" s="21"/>
      <c r="L25" s="21"/>
      <c r="M25" s="21"/>
      <c r="N25" s="21"/>
      <c r="O25" s="21"/>
      <c r="P25" s="24"/>
    </row>
    <row r="26" spans="1:16" ht="24" customHeight="1" thickBot="1" x14ac:dyDescent="0.3">
      <c r="E26" s="21"/>
      <c r="F26" s="21"/>
      <c r="G26" s="8"/>
      <c r="H26" s="8"/>
      <c r="I26" s="8"/>
      <c r="J26" s="8"/>
      <c r="K26" s="21"/>
      <c r="L26" s="21"/>
      <c r="M26" s="21"/>
      <c r="N26" s="21"/>
      <c r="O26" s="21"/>
      <c r="P26" s="21"/>
    </row>
    <row r="27" spans="1:16" ht="24" customHeight="1" thickBot="1" x14ac:dyDescent="0.3">
      <c r="A27" s="146" t="s">
        <v>11</v>
      </c>
      <c r="B27" s="147"/>
      <c r="C27" s="147"/>
      <c r="D27" s="147"/>
      <c r="E27" s="147"/>
      <c r="F27" s="147"/>
      <c r="G27" s="148"/>
      <c r="H27" s="21"/>
      <c r="I27" s="21"/>
      <c r="J27" s="21"/>
      <c r="K27" s="21"/>
      <c r="L27" s="21"/>
      <c r="M27" s="21"/>
      <c r="N27" s="21"/>
      <c r="O27" s="21"/>
      <c r="P27" s="21"/>
    </row>
    <row r="28" spans="1:16" ht="42" customHeight="1" thickBot="1" x14ac:dyDescent="0.3">
      <c r="A28" s="149" t="s">
        <v>98</v>
      </c>
      <c r="B28" s="150"/>
      <c r="C28" s="150"/>
      <c r="D28" s="150"/>
      <c r="E28" s="151" t="s">
        <v>111</v>
      </c>
      <c r="F28" s="151"/>
      <c r="G28" s="152"/>
      <c r="H28" s="21"/>
      <c r="I28" s="21"/>
      <c r="J28" s="21"/>
      <c r="K28" s="21"/>
      <c r="L28" s="21"/>
      <c r="M28" s="21"/>
      <c r="N28" s="21"/>
      <c r="O28" s="21"/>
      <c r="P28" s="21"/>
    </row>
    <row r="29" spans="1:16" ht="102.75" customHeight="1" x14ac:dyDescent="0.25">
      <c r="A29" s="153" t="s">
        <v>83</v>
      </c>
      <c r="B29" s="154"/>
      <c r="C29" s="154"/>
      <c r="D29" s="155"/>
      <c r="E29" s="160" t="s">
        <v>6</v>
      </c>
      <c r="F29" s="160"/>
      <c r="G29" s="161"/>
      <c r="H29" s="25"/>
      <c r="I29" s="25"/>
      <c r="J29" s="25"/>
      <c r="K29" s="25"/>
      <c r="L29" s="25"/>
      <c r="M29" s="21"/>
      <c r="N29" s="21"/>
      <c r="O29" s="21"/>
      <c r="P29" s="21"/>
    </row>
    <row r="30" spans="1:16" ht="24.95" customHeight="1" x14ac:dyDescent="0.25">
      <c r="A30" s="136" t="s">
        <v>102</v>
      </c>
      <c r="B30" s="137"/>
      <c r="C30" s="137"/>
      <c r="D30" s="138"/>
      <c r="E30" s="129" t="s">
        <v>6</v>
      </c>
      <c r="F30" s="129"/>
      <c r="G30" s="130"/>
      <c r="H30" s="25"/>
      <c r="I30" s="25"/>
      <c r="J30" s="25"/>
      <c r="K30" s="25"/>
      <c r="L30" s="25"/>
      <c r="M30" s="21"/>
      <c r="N30" s="21"/>
      <c r="O30" s="21"/>
      <c r="P30" s="21"/>
    </row>
    <row r="31" spans="1:16" ht="24.95" customHeight="1" x14ac:dyDescent="0.25">
      <c r="A31" s="136" t="s">
        <v>84</v>
      </c>
      <c r="B31" s="137"/>
      <c r="C31" s="137"/>
      <c r="D31" s="138"/>
      <c r="E31" s="129" t="s">
        <v>6</v>
      </c>
      <c r="F31" s="129"/>
      <c r="G31" s="130"/>
      <c r="H31" s="25"/>
      <c r="I31" s="25"/>
      <c r="J31" s="25"/>
      <c r="K31" s="25"/>
      <c r="L31" s="25"/>
      <c r="M31" s="21"/>
      <c r="N31" s="21"/>
      <c r="O31" s="21"/>
      <c r="P31" s="21"/>
    </row>
    <row r="32" spans="1:16" ht="24.95" customHeight="1" thickBot="1" x14ac:dyDescent="0.3">
      <c r="A32" s="171" t="s">
        <v>313</v>
      </c>
      <c r="B32" s="172"/>
      <c r="C32" s="172"/>
      <c r="D32" s="158"/>
      <c r="E32" s="178" t="s">
        <v>6</v>
      </c>
      <c r="F32" s="178"/>
      <c r="G32" s="179"/>
      <c r="H32" s="25"/>
      <c r="I32" s="25"/>
      <c r="J32" s="25"/>
      <c r="K32" s="25"/>
      <c r="L32" s="25"/>
      <c r="M32" s="21"/>
      <c r="N32" s="21"/>
      <c r="O32" s="21"/>
      <c r="P32" s="21"/>
    </row>
    <row r="33" spans="1:16" ht="15" customHeight="1" thickBot="1" x14ac:dyDescent="0.3">
      <c r="A33" s="71"/>
      <c r="B33" s="71"/>
      <c r="C33" s="71"/>
      <c r="D33" s="71"/>
      <c r="E33" s="72"/>
      <c r="F33" s="72"/>
      <c r="G33" s="72"/>
      <c r="H33" s="25"/>
      <c r="I33" s="25"/>
      <c r="J33" s="25"/>
      <c r="K33" s="25"/>
      <c r="L33" s="25"/>
      <c r="M33" s="21"/>
      <c r="N33" s="21"/>
      <c r="O33" s="21"/>
      <c r="P33" s="21"/>
    </row>
    <row r="34" spans="1:16" ht="24.95" customHeight="1" thickBot="1" x14ac:dyDescent="0.3">
      <c r="A34" s="149" t="s">
        <v>117</v>
      </c>
      <c r="B34" s="150"/>
      <c r="C34" s="150"/>
      <c r="D34" s="150"/>
      <c r="E34" s="151" t="s">
        <v>111</v>
      </c>
      <c r="F34" s="151"/>
      <c r="G34" s="152"/>
      <c r="H34" s="25"/>
      <c r="I34" s="25"/>
      <c r="J34" s="25"/>
      <c r="K34" s="25"/>
      <c r="L34" s="25"/>
      <c r="M34" s="21"/>
      <c r="N34" s="21"/>
      <c r="O34" s="21"/>
      <c r="P34" s="21"/>
    </row>
    <row r="35" spans="1:16" ht="24.95" customHeight="1" x14ac:dyDescent="0.25">
      <c r="A35" s="173" t="s">
        <v>50</v>
      </c>
      <c r="B35" s="174"/>
      <c r="C35" s="174"/>
      <c r="D35" s="175"/>
      <c r="E35" s="160" t="s">
        <v>6</v>
      </c>
      <c r="F35" s="160"/>
      <c r="G35" s="161"/>
      <c r="H35" s="25"/>
      <c r="I35" s="25"/>
      <c r="J35" s="25"/>
      <c r="K35" s="25"/>
      <c r="L35" s="25"/>
      <c r="M35" s="21"/>
      <c r="N35" s="21"/>
      <c r="O35" s="21"/>
      <c r="P35" s="21"/>
    </row>
    <row r="36" spans="1:16" ht="41.25" customHeight="1" x14ac:dyDescent="0.25">
      <c r="A36" s="168" t="s">
        <v>114</v>
      </c>
      <c r="B36" s="169"/>
      <c r="C36" s="169"/>
      <c r="D36" s="170"/>
      <c r="E36" s="129" t="s">
        <v>6</v>
      </c>
      <c r="F36" s="129"/>
      <c r="G36" s="130"/>
      <c r="H36" s="25"/>
      <c r="I36" s="25"/>
      <c r="J36" s="25"/>
      <c r="K36" s="25"/>
      <c r="L36" s="25"/>
      <c r="M36" s="21"/>
      <c r="N36" s="21"/>
      <c r="O36" s="21"/>
      <c r="P36" s="21"/>
    </row>
    <row r="37" spans="1:16" ht="24.95" customHeight="1" x14ac:dyDescent="0.25">
      <c r="A37" s="136" t="s">
        <v>51</v>
      </c>
      <c r="B37" s="137"/>
      <c r="C37" s="137"/>
      <c r="D37" s="138"/>
      <c r="E37" s="129" t="s">
        <v>6</v>
      </c>
      <c r="F37" s="129"/>
      <c r="G37" s="130"/>
      <c r="H37" s="25"/>
      <c r="I37" s="25"/>
      <c r="J37" s="25"/>
      <c r="K37" s="25"/>
      <c r="L37" s="25"/>
      <c r="M37" s="21"/>
      <c r="N37" s="21"/>
      <c r="O37" s="21"/>
      <c r="P37" s="21"/>
    </row>
    <row r="38" spans="1:16" ht="24.95" customHeight="1" x14ac:dyDescent="0.25">
      <c r="A38" s="136" t="s">
        <v>52</v>
      </c>
      <c r="B38" s="137"/>
      <c r="C38" s="137"/>
      <c r="D38" s="138"/>
      <c r="E38" s="129" t="s">
        <v>6</v>
      </c>
      <c r="F38" s="129"/>
      <c r="G38" s="130"/>
      <c r="H38" s="25"/>
      <c r="I38" s="25"/>
      <c r="J38" s="25"/>
      <c r="K38" s="25"/>
      <c r="L38" s="25"/>
      <c r="M38" s="21"/>
      <c r="N38" s="21"/>
      <c r="O38" s="21"/>
      <c r="P38" s="21"/>
    </row>
    <row r="39" spans="1:16" ht="24.95" customHeight="1" x14ac:dyDescent="0.25">
      <c r="A39" s="136" t="s">
        <v>53</v>
      </c>
      <c r="B39" s="137"/>
      <c r="C39" s="137"/>
      <c r="D39" s="138"/>
      <c r="E39" s="129" t="s">
        <v>6</v>
      </c>
      <c r="F39" s="129"/>
      <c r="G39" s="130"/>
      <c r="H39" s="25"/>
      <c r="I39" s="25"/>
      <c r="J39" s="25"/>
      <c r="K39" s="25"/>
      <c r="L39" s="25"/>
      <c r="M39" s="21"/>
      <c r="N39" s="21"/>
      <c r="O39" s="21"/>
      <c r="P39" s="21"/>
    </row>
    <row r="40" spans="1:16" ht="24.95" customHeight="1" thickBot="1" x14ac:dyDescent="0.3">
      <c r="A40" s="180" t="s">
        <v>54</v>
      </c>
      <c r="B40" s="181"/>
      <c r="C40" s="181"/>
      <c r="D40" s="182"/>
      <c r="E40" s="144" t="s">
        <v>6</v>
      </c>
      <c r="F40" s="144"/>
      <c r="G40" s="145"/>
      <c r="H40" s="25"/>
      <c r="I40" s="25"/>
      <c r="J40" s="25"/>
      <c r="K40" s="25"/>
      <c r="L40" s="25"/>
      <c r="M40" s="21"/>
      <c r="N40" s="21"/>
      <c r="O40" s="21"/>
      <c r="P40" s="21"/>
    </row>
    <row r="41" spans="1:16" ht="15" customHeight="1" thickBot="1" x14ac:dyDescent="0.3"/>
    <row r="42" spans="1:16" ht="24.95" customHeight="1" thickBot="1" x14ac:dyDescent="0.3">
      <c r="A42" s="149" t="s">
        <v>55</v>
      </c>
      <c r="B42" s="150"/>
      <c r="C42" s="150"/>
      <c r="D42" s="150"/>
      <c r="E42" s="151" t="s">
        <v>111</v>
      </c>
      <c r="F42" s="151"/>
      <c r="G42" s="152"/>
    </row>
    <row r="43" spans="1:16" ht="24.95" customHeight="1" x14ac:dyDescent="0.25">
      <c r="A43" s="153" t="s">
        <v>103</v>
      </c>
      <c r="B43" s="154"/>
      <c r="C43" s="154"/>
      <c r="D43" s="155"/>
      <c r="E43" s="160" t="s">
        <v>6</v>
      </c>
      <c r="F43" s="160"/>
      <c r="G43" s="161"/>
    </row>
    <row r="44" spans="1:16" ht="24.95" customHeight="1" x14ac:dyDescent="0.25">
      <c r="A44" s="162" t="s">
        <v>56</v>
      </c>
      <c r="B44" s="163"/>
      <c r="C44" s="163"/>
      <c r="D44" s="164"/>
      <c r="E44" s="129" t="s">
        <v>6</v>
      </c>
      <c r="F44" s="129"/>
      <c r="G44" s="130"/>
    </row>
    <row r="45" spans="1:16" ht="24.95" customHeight="1" x14ac:dyDescent="0.25">
      <c r="A45" s="165" t="s">
        <v>51</v>
      </c>
      <c r="B45" s="166"/>
      <c r="C45" s="166"/>
      <c r="D45" s="167"/>
      <c r="E45" s="129" t="s">
        <v>6</v>
      </c>
      <c r="F45" s="129"/>
      <c r="G45" s="130"/>
    </row>
    <row r="46" spans="1:16" ht="24.95" customHeight="1" x14ac:dyDescent="0.25">
      <c r="A46" s="165" t="s">
        <v>57</v>
      </c>
      <c r="B46" s="166"/>
      <c r="C46" s="166"/>
      <c r="D46" s="167"/>
      <c r="E46" s="129" t="s">
        <v>6</v>
      </c>
      <c r="F46" s="129"/>
      <c r="G46" s="130"/>
    </row>
    <row r="47" spans="1:16" ht="24.95" customHeight="1" thickBot="1" x14ac:dyDescent="0.3">
      <c r="A47" s="156" t="s">
        <v>58</v>
      </c>
      <c r="B47" s="157"/>
      <c r="C47" s="157"/>
      <c r="D47" s="98"/>
      <c r="E47" s="144" t="s">
        <v>6</v>
      </c>
      <c r="F47" s="144"/>
      <c r="G47" s="145"/>
    </row>
    <row r="48" spans="1:16" ht="15.75" thickBot="1" x14ac:dyDescent="0.3"/>
    <row r="49" spans="1:7" ht="24.95" customHeight="1" thickBot="1" x14ac:dyDescent="0.3">
      <c r="A49" s="149" t="s">
        <v>59</v>
      </c>
      <c r="B49" s="150"/>
      <c r="C49" s="150"/>
      <c r="D49" s="150"/>
      <c r="E49" s="151" t="s">
        <v>111</v>
      </c>
      <c r="F49" s="151"/>
      <c r="G49" s="152"/>
    </row>
    <row r="50" spans="1:7" ht="24.95" customHeight="1" x14ac:dyDescent="0.25">
      <c r="A50" s="153" t="s">
        <v>60</v>
      </c>
      <c r="B50" s="154"/>
      <c r="C50" s="154"/>
      <c r="D50" s="155"/>
      <c r="E50" s="160" t="s">
        <v>6</v>
      </c>
      <c r="F50" s="160"/>
      <c r="G50" s="161"/>
    </row>
    <row r="51" spans="1:7" ht="24.95" customHeight="1" x14ac:dyDescent="0.25">
      <c r="A51" s="162" t="s">
        <v>61</v>
      </c>
      <c r="B51" s="163"/>
      <c r="C51" s="163"/>
      <c r="D51" s="164"/>
      <c r="E51" s="129" t="s">
        <v>6</v>
      </c>
      <c r="F51" s="129"/>
      <c r="G51" s="130"/>
    </row>
    <row r="52" spans="1:7" ht="24.95" customHeight="1" x14ac:dyDescent="0.25">
      <c r="A52" s="165" t="s">
        <v>62</v>
      </c>
      <c r="B52" s="166"/>
      <c r="C52" s="166"/>
      <c r="D52" s="167"/>
      <c r="E52" s="129" t="s">
        <v>6</v>
      </c>
      <c r="F52" s="129"/>
      <c r="G52" s="130"/>
    </row>
    <row r="53" spans="1:7" ht="24.95" customHeight="1" x14ac:dyDescent="0.25">
      <c r="A53" s="165" t="s">
        <v>63</v>
      </c>
      <c r="B53" s="166"/>
      <c r="C53" s="166"/>
      <c r="D53" s="167"/>
      <c r="E53" s="129" t="s">
        <v>6</v>
      </c>
      <c r="F53" s="129"/>
      <c r="G53" s="130"/>
    </row>
    <row r="54" spans="1:7" ht="30.75" customHeight="1" thickBot="1" x14ac:dyDescent="0.3">
      <c r="A54" s="156" t="s">
        <v>64</v>
      </c>
      <c r="B54" s="157"/>
      <c r="C54" s="157"/>
      <c r="D54" s="98"/>
      <c r="E54" s="144" t="s">
        <v>6</v>
      </c>
      <c r="F54" s="144"/>
      <c r="G54" s="145"/>
    </row>
    <row r="55" spans="1:7" ht="15.75" thickBot="1" x14ac:dyDescent="0.3"/>
    <row r="56" spans="1:7" ht="24.95" customHeight="1" thickBot="1" x14ac:dyDescent="0.3">
      <c r="A56" s="149" t="s">
        <v>65</v>
      </c>
      <c r="B56" s="150"/>
      <c r="C56" s="150"/>
      <c r="D56" s="150"/>
      <c r="E56" s="151" t="s">
        <v>111</v>
      </c>
      <c r="F56" s="151"/>
      <c r="G56" s="152"/>
    </row>
    <row r="57" spans="1:7" ht="27" customHeight="1" x14ac:dyDescent="0.25">
      <c r="A57" s="153" t="s">
        <v>68</v>
      </c>
      <c r="B57" s="154"/>
      <c r="C57" s="154"/>
      <c r="D57" s="155"/>
      <c r="E57" s="160" t="s">
        <v>6</v>
      </c>
      <c r="F57" s="160"/>
      <c r="G57" s="161"/>
    </row>
    <row r="58" spans="1:7" ht="24.95" customHeight="1" x14ac:dyDescent="0.25">
      <c r="A58" s="162" t="s">
        <v>67</v>
      </c>
      <c r="B58" s="163"/>
      <c r="C58" s="163"/>
      <c r="D58" s="164"/>
      <c r="E58" s="129" t="s">
        <v>6</v>
      </c>
      <c r="F58" s="129"/>
      <c r="G58" s="130"/>
    </row>
    <row r="59" spans="1:7" ht="24.95" customHeight="1" x14ac:dyDescent="0.25">
      <c r="A59" s="165" t="s">
        <v>69</v>
      </c>
      <c r="B59" s="166"/>
      <c r="C59" s="166"/>
      <c r="D59" s="167"/>
      <c r="E59" s="129" t="s">
        <v>6</v>
      </c>
      <c r="F59" s="129"/>
      <c r="G59" s="130"/>
    </row>
    <row r="60" spans="1:7" ht="24.95" customHeight="1" x14ac:dyDescent="0.25">
      <c r="A60" s="165" t="s">
        <v>70</v>
      </c>
      <c r="B60" s="166"/>
      <c r="C60" s="166"/>
      <c r="D60" s="167"/>
      <c r="E60" s="129" t="s">
        <v>6</v>
      </c>
      <c r="F60" s="129"/>
      <c r="G60" s="130"/>
    </row>
    <row r="61" spans="1:7" ht="24.95" customHeight="1" x14ac:dyDescent="0.25">
      <c r="A61" s="165" t="s">
        <v>104</v>
      </c>
      <c r="B61" s="166"/>
      <c r="C61" s="166"/>
      <c r="D61" s="167"/>
      <c r="E61" s="129" t="s">
        <v>6</v>
      </c>
      <c r="F61" s="129"/>
      <c r="G61" s="130"/>
    </row>
    <row r="62" spans="1:7" ht="24.95" customHeight="1" thickBot="1" x14ac:dyDescent="0.3">
      <c r="A62" s="156" t="s">
        <v>71</v>
      </c>
      <c r="B62" s="157"/>
      <c r="C62" s="157"/>
      <c r="D62" s="98"/>
      <c r="E62" s="144" t="s">
        <v>6</v>
      </c>
      <c r="F62" s="144"/>
      <c r="G62" s="145"/>
    </row>
    <row r="63" spans="1:7" ht="15.75" thickBot="1" x14ac:dyDescent="0.3"/>
    <row r="64" spans="1:7" ht="24.95" customHeight="1" thickBot="1" x14ac:dyDescent="0.3">
      <c r="A64" s="149" t="s">
        <v>66</v>
      </c>
      <c r="B64" s="150"/>
      <c r="C64" s="150"/>
      <c r="D64" s="150"/>
      <c r="E64" s="151" t="s">
        <v>111</v>
      </c>
      <c r="F64" s="151"/>
      <c r="G64" s="152"/>
    </row>
    <row r="65" spans="1:7" ht="24.95" customHeight="1" x14ac:dyDescent="0.25">
      <c r="A65" s="153" t="s">
        <v>60</v>
      </c>
      <c r="B65" s="154"/>
      <c r="C65" s="154"/>
      <c r="D65" s="155"/>
      <c r="E65" s="160" t="s">
        <v>6</v>
      </c>
      <c r="F65" s="160"/>
      <c r="G65" s="161"/>
    </row>
    <row r="66" spans="1:7" ht="24.95" customHeight="1" x14ac:dyDescent="0.25">
      <c r="A66" s="162" t="s">
        <v>72</v>
      </c>
      <c r="B66" s="163"/>
      <c r="C66" s="163"/>
      <c r="D66" s="164"/>
      <c r="E66" s="129" t="s">
        <v>6</v>
      </c>
      <c r="F66" s="129"/>
      <c r="G66" s="130"/>
    </row>
    <row r="67" spans="1:7" ht="24.95" customHeight="1" x14ac:dyDescent="0.25">
      <c r="A67" s="165" t="s">
        <v>73</v>
      </c>
      <c r="B67" s="166"/>
      <c r="C67" s="166"/>
      <c r="D67" s="167"/>
      <c r="E67" s="129" t="s">
        <v>6</v>
      </c>
      <c r="F67" s="129"/>
      <c r="G67" s="130"/>
    </row>
    <row r="68" spans="1:7" ht="24.95" customHeight="1" x14ac:dyDescent="0.25">
      <c r="A68" s="165" t="s">
        <v>74</v>
      </c>
      <c r="B68" s="166"/>
      <c r="C68" s="166"/>
      <c r="D68" s="167"/>
      <c r="E68" s="129" t="s">
        <v>6</v>
      </c>
      <c r="F68" s="129"/>
      <c r="G68" s="130"/>
    </row>
    <row r="69" spans="1:7" ht="24.95" customHeight="1" thickBot="1" x14ac:dyDescent="0.3">
      <c r="A69" s="156" t="s">
        <v>75</v>
      </c>
      <c r="B69" s="157"/>
      <c r="C69" s="157"/>
      <c r="D69" s="98"/>
      <c r="E69" s="144" t="s">
        <v>6</v>
      </c>
      <c r="F69" s="144"/>
      <c r="G69" s="145"/>
    </row>
    <row r="70" spans="1:7" ht="15.75" thickBot="1" x14ac:dyDescent="0.3"/>
    <row r="71" spans="1:7" ht="24.95" customHeight="1" thickBot="1" x14ac:dyDescent="0.3">
      <c r="A71" s="149" t="s">
        <v>76</v>
      </c>
      <c r="B71" s="150"/>
      <c r="C71" s="150"/>
      <c r="D71" s="150"/>
      <c r="E71" s="151" t="s">
        <v>111</v>
      </c>
      <c r="F71" s="151"/>
      <c r="G71" s="152"/>
    </row>
    <row r="72" spans="1:7" ht="30.75" customHeight="1" x14ac:dyDescent="0.25">
      <c r="A72" s="173" t="s">
        <v>115</v>
      </c>
      <c r="B72" s="174"/>
      <c r="C72" s="174"/>
      <c r="D72" s="175"/>
      <c r="E72" s="160" t="s">
        <v>6</v>
      </c>
      <c r="F72" s="160"/>
      <c r="G72" s="161"/>
    </row>
    <row r="73" spans="1:7" ht="24.95" customHeight="1" x14ac:dyDescent="0.25">
      <c r="A73" s="168" t="s">
        <v>99</v>
      </c>
      <c r="B73" s="169"/>
      <c r="C73" s="169"/>
      <c r="D73" s="170"/>
      <c r="E73" s="129" t="s">
        <v>6</v>
      </c>
      <c r="F73" s="129"/>
      <c r="G73" s="130"/>
    </row>
    <row r="74" spans="1:7" ht="24.95" customHeight="1" x14ac:dyDescent="0.25">
      <c r="A74" s="136" t="s">
        <v>100</v>
      </c>
      <c r="B74" s="137"/>
      <c r="C74" s="137"/>
      <c r="D74" s="138"/>
      <c r="E74" s="129" t="s">
        <v>6</v>
      </c>
      <c r="F74" s="129"/>
      <c r="G74" s="130"/>
    </row>
    <row r="75" spans="1:7" ht="24.95" customHeight="1" thickBot="1" x14ac:dyDescent="0.3">
      <c r="A75" s="171" t="s">
        <v>101</v>
      </c>
      <c r="B75" s="172"/>
      <c r="C75" s="172"/>
      <c r="D75" s="158"/>
      <c r="E75" s="144" t="s">
        <v>6</v>
      </c>
      <c r="F75" s="144"/>
      <c r="G75" s="145"/>
    </row>
    <row r="77" spans="1:7" ht="19.5" customHeight="1" x14ac:dyDescent="0.25"/>
  </sheetData>
  <sheetProtection formatRows="0" selectLockedCells="1"/>
  <mergeCells count="109">
    <mergeCell ref="E37:G37"/>
    <mergeCell ref="A38:D38"/>
    <mergeCell ref="E38:G38"/>
    <mergeCell ref="A34:D34"/>
    <mergeCell ref="E34:G34"/>
    <mergeCell ref="A28:D28"/>
    <mergeCell ref="E28:G28"/>
    <mergeCell ref="A29:D29"/>
    <mergeCell ref="E29:G29"/>
    <mergeCell ref="A30:D30"/>
    <mergeCell ref="E30:G30"/>
    <mergeCell ref="A31:D31"/>
    <mergeCell ref="E31:G31"/>
    <mergeCell ref="A5:D5"/>
    <mergeCell ref="E5:O5"/>
    <mergeCell ref="A2:O2"/>
    <mergeCell ref="A3:D3"/>
    <mergeCell ref="A4:D4"/>
    <mergeCell ref="E4:O4"/>
    <mergeCell ref="A27:G27"/>
    <mergeCell ref="A8:P8"/>
    <mergeCell ref="A10:P10"/>
    <mergeCell ref="D11:E11"/>
    <mergeCell ref="D12:E12"/>
    <mergeCell ref="D19:E19"/>
    <mergeCell ref="A21:K21"/>
    <mergeCell ref="A23:F23"/>
    <mergeCell ref="I23:J23"/>
    <mergeCell ref="I24:J24"/>
    <mergeCell ref="I25:J25"/>
    <mergeCell ref="E3:P3"/>
    <mergeCell ref="A7:P7"/>
    <mergeCell ref="D13:E13"/>
    <mergeCell ref="D14:E14"/>
    <mergeCell ref="D15:E15"/>
    <mergeCell ref="D18:E18"/>
    <mergeCell ref="D16:E16"/>
    <mergeCell ref="D17:E17"/>
    <mergeCell ref="A45:D45"/>
    <mergeCell ref="E45:G45"/>
    <mergeCell ref="A46:D46"/>
    <mergeCell ref="E46:G46"/>
    <mergeCell ref="A47:D47"/>
    <mergeCell ref="E47:G47"/>
    <mergeCell ref="E43:G43"/>
    <mergeCell ref="A44:D44"/>
    <mergeCell ref="E44:G44"/>
    <mergeCell ref="A42:D42"/>
    <mergeCell ref="E42:G42"/>
    <mergeCell ref="A32:D32"/>
    <mergeCell ref="E32:G32"/>
    <mergeCell ref="E40:G40"/>
    <mergeCell ref="A39:D39"/>
    <mergeCell ref="E39:G39"/>
    <mergeCell ref="A40:D40"/>
    <mergeCell ref="A43:D43"/>
    <mergeCell ref="A35:D35"/>
    <mergeCell ref="E35:G35"/>
    <mergeCell ref="A36:D36"/>
    <mergeCell ref="E36:G36"/>
    <mergeCell ref="A37:D37"/>
    <mergeCell ref="A52:D52"/>
    <mergeCell ref="E52:G52"/>
    <mergeCell ref="A53:D53"/>
    <mergeCell ref="E53:G53"/>
    <mergeCell ref="A54:D54"/>
    <mergeCell ref="E54:G54"/>
    <mergeCell ref="A50:D50"/>
    <mergeCell ref="E50:G50"/>
    <mergeCell ref="A51:D51"/>
    <mergeCell ref="E51:G51"/>
    <mergeCell ref="A73:D73"/>
    <mergeCell ref="E73:G73"/>
    <mergeCell ref="A74:D74"/>
    <mergeCell ref="E74:G74"/>
    <mergeCell ref="A75:D75"/>
    <mergeCell ref="E75:G75"/>
    <mergeCell ref="A72:D72"/>
    <mergeCell ref="E72:G72"/>
    <mergeCell ref="A67:D67"/>
    <mergeCell ref="E67:G67"/>
    <mergeCell ref="A68:D68"/>
    <mergeCell ref="E68:G68"/>
    <mergeCell ref="A69:D69"/>
    <mergeCell ref="E69:G69"/>
    <mergeCell ref="A49:D49"/>
    <mergeCell ref="E49:G49"/>
    <mergeCell ref="A56:D56"/>
    <mergeCell ref="E56:G56"/>
    <mergeCell ref="A64:D64"/>
    <mergeCell ref="E64:G64"/>
    <mergeCell ref="A71:D71"/>
    <mergeCell ref="E71:G71"/>
    <mergeCell ref="A65:D65"/>
    <mergeCell ref="E65:G65"/>
    <mergeCell ref="A66:D66"/>
    <mergeCell ref="E66:G66"/>
    <mergeCell ref="E59:G59"/>
    <mergeCell ref="A59:D59"/>
    <mergeCell ref="A60:D60"/>
    <mergeCell ref="E60:G60"/>
    <mergeCell ref="A61:D61"/>
    <mergeCell ref="E61:G61"/>
    <mergeCell ref="A62:D62"/>
    <mergeCell ref="E62:G62"/>
    <mergeCell ref="A57:D57"/>
    <mergeCell ref="E57:G57"/>
    <mergeCell ref="A58:D58"/>
    <mergeCell ref="E58:G58"/>
  </mergeCells>
  <phoneticPr fontId="7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13C99-88F7-4556-A6BF-CFB0FF336617}">
  <sheetPr>
    <tabColor rgb="FFCCCCFF"/>
    <pageSetUpPr fitToPage="1"/>
  </sheetPr>
  <dimension ref="A1:Q35"/>
  <sheetViews>
    <sheetView showGridLines="0" zoomScale="90" zoomScaleNormal="90" workbookViewId="0">
      <selection activeCell="D12" sqref="D12:E12"/>
    </sheetView>
  </sheetViews>
  <sheetFormatPr defaultColWidth="9.140625" defaultRowHeight="15" x14ac:dyDescent="0.25"/>
  <cols>
    <col min="1" max="1" width="4.42578125" style="1" customWidth="1"/>
    <col min="2" max="2" width="9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132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83" t="s">
        <v>132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 t="s">
        <v>174</v>
      </c>
      <c r="C12" s="80" t="s">
        <v>30</v>
      </c>
      <c r="D12" s="177" t="s">
        <v>172</v>
      </c>
      <c r="E12" s="177" t="s">
        <v>38</v>
      </c>
      <c r="F12" s="15" t="s">
        <v>173</v>
      </c>
      <c r="G12" s="18">
        <v>8000</v>
      </c>
      <c r="H12" s="17"/>
      <c r="I12" s="10"/>
      <c r="J12" s="3">
        <f t="shared" ref="J12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thickBot="1" x14ac:dyDescent="0.3">
      <c r="A13" s="16" t="s">
        <v>1</v>
      </c>
      <c r="B13" s="78">
        <v>182855</v>
      </c>
      <c r="C13" s="76" t="s">
        <v>30</v>
      </c>
      <c r="D13" s="191" t="s">
        <v>175</v>
      </c>
      <c r="E13" s="191"/>
      <c r="F13" s="20" t="s">
        <v>173</v>
      </c>
      <c r="G13" s="29">
        <v>3600</v>
      </c>
      <c r="H13" s="19"/>
      <c r="I13" s="12"/>
      <c r="J13" s="13">
        <f t="shared" ref="J13" si="1">H13*(I13+1)</f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26"/>
    </row>
    <row r="14" spans="1:17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7" s="58" customFormat="1" ht="14.25" customHeight="1" x14ac:dyDescent="0.25">
      <c r="A15" s="159" t="s">
        <v>177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57"/>
      <c r="M15" s="57"/>
      <c r="N15" s="57"/>
      <c r="O15" s="57"/>
      <c r="P15" s="57"/>
    </row>
    <row r="16" spans="1:17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131" t="s">
        <v>116</v>
      </c>
      <c r="B17" s="132"/>
      <c r="C17" s="132"/>
      <c r="D17" s="132"/>
      <c r="E17" s="132"/>
      <c r="F17" s="133"/>
      <c r="G17" s="50" t="s">
        <v>90</v>
      </c>
      <c r="H17" s="51"/>
      <c r="I17" s="134">
        <f>SUM(K12:K13)</f>
        <v>0</v>
      </c>
      <c r="J17" s="13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25">
        <f>I19-I17</f>
        <v>0</v>
      </c>
      <c r="J18" s="12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91</v>
      </c>
      <c r="H19" s="55"/>
      <c r="I19" s="127">
        <f>SUM(L12:L13)</f>
        <v>0</v>
      </c>
      <c r="J19" s="12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46" t="s">
        <v>11</v>
      </c>
      <c r="B22" s="147"/>
      <c r="C22" s="147"/>
      <c r="D22" s="147"/>
      <c r="E22" s="147"/>
      <c r="F22" s="147"/>
      <c r="G22" s="148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49" t="s">
        <v>85</v>
      </c>
      <c r="B23" s="150"/>
      <c r="C23" s="150"/>
      <c r="D23" s="150"/>
      <c r="E23" s="151" t="s">
        <v>111</v>
      </c>
      <c r="F23" s="151"/>
      <c r="G23" s="15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99.95" customHeight="1" x14ac:dyDescent="0.25">
      <c r="A24" s="153" t="s">
        <v>83</v>
      </c>
      <c r="B24" s="154"/>
      <c r="C24" s="154"/>
      <c r="D24" s="155"/>
      <c r="E24" s="129" t="s">
        <v>6</v>
      </c>
      <c r="F24" s="129"/>
      <c r="G24" s="130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4.95" customHeight="1" x14ac:dyDescent="0.25">
      <c r="A25" s="136" t="s">
        <v>309</v>
      </c>
      <c r="B25" s="137"/>
      <c r="C25" s="137"/>
      <c r="D25" s="138"/>
      <c r="E25" s="129" t="s">
        <v>6</v>
      </c>
      <c r="F25" s="129"/>
      <c r="G25" s="13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x14ac:dyDescent="0.25">
      <c r="A26" s="136" t="s">
        <v>311</v>
      </c>
      <c r="B26" s="137"/>
      <c r="C26" s="137"/>
      <c r="D26" s="138"/>
      <c r="E26" s="129" t="s">
        <v>6</v>
      </c>
      <c r="F26" s="129"/>
      <c r="G26" s="130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4.95" customHeight="1" x14ac:dyDescent="0.25">
      <c r="A27" s="136" t="s">
        <v>310</v>
      </c>
      <c r="B27" s="137"/>
      <c r="C27" s="137"/>
      <c r="D27" s="138"/>
      <c r="E27" s="129" t="s">
        <v>6</v>
      </c>
      <c r="F27" s="129"/>
      <c r="G27" s="130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4.95" customHeight="1" x14ac:dyDescent="0.25">
      <c r="A28" s="165" t="s">
        <v>308</v>
      </c>
      <c r="B28" s="166"/>
      <c r="C28" s="166"/>
      <c r="D28" s="167"/>
      <c r="E28" s="188" t="s">
        <v>6</v>
      </c>
      <c r="F28" s="189"/>
      <c r="G28" s="190"/>
      <c r="H28" s="25"/>
      <c r="I28" s="25"/>
      <c r="J28" s="25"/>
      <c r="K28" s="25"/>
      <c r="L28" s="25"/>
      <c r="M28" s="21"/>
      <c r="N28" s="21"/>
      <c r="O28" s="21"/>
      <c r="P28" s="21"/>
    </row>
    <row r="29" spans="1:16" ht="24.95" customHeight="1" x14ac:dyDescent="0.25">
      <c r="A29" s="162" t="s">
        <v>89</v>
      </c>
      <c r="B29" s="163"/>
      <c r="C29" s="163"/>
      <c r="D29" s="164"/>
      <c r="E29" s="129" t="s">
        <v>6</v>
      </c>
      <c r="F29" s="129"/>
      <c r="G29" s="130"/>
      <c r="H29" s="25"/>
      <c r="I29" s="25"/>
      <c r="J29" s="25"/>
      <c r="K29" s="25"/>
      <c r="L29" s="25"/>
      <c r="M29" s="21"/>
      <c r="N29" s="21"/>
      <c r="O29" s="21"/>
      <c r="P29" s="21"/>
    </row>
    <row r="30" spans="1:16" ht="24.95" customHeight="1" x14ac:dyDescent="0.25">
      <c r="A30" s="165" t="s">
        <v>77</v>
      </c>
      <c r="B30" s="166"/>
      <c r="C30" s="166"/>
      <c r="D30" s="167"/>
      <c r="E30" s="129" t="s">
        <v>6</v>
      </c>
      <c r="F30" s="129"/>
      <c r="G30" s="130"/>
      <c r="H30" s="25"/>
      <c r="I30" s="25"/>
      <c r="J30" s="25"/>
      <c r="K30" s="25"/>
      <c r="L30" s="25"/>
      <c r="M30" s="21"/>
      <c r="N30" s="21"/>
      <c r="O30" s="21"/>
      <c r="P30" s="21"/>
    </row>
    <row r="31" spans="1:16" ht="24.95" customHeight="1" x14ac:dyDescent="0.25">
      <c r="A31" s="165" t="s">
        <v>78</v>
      </c>
      <c r="B31" s="166"/>
      <c r="C31" s="166"/>
      <c r="D31" s="167"/>
      <c r="E31" s="129" t="s">
        <v>6</v>
      </c>
      <c r="F31" s="129"/>
      <c r="G31" s="130"/>
      <c r="H31" s="25"/>
      <c r="I31" s="25"/>
      <c r="J31" s="25"/>
      <c r="K31" s="25"/>
      <c r="L31" s="25"/>
      <c r="M31" s="21"/>
      <c r="N31" s="21"/>
      <c r="O31" s="21"/>
      <c r="P31" s="21"/>
    </row>
    <row r="32" spans="1:16" ht="24.95" customHeight="1" x14ac:dyDescent="0.25">
      <c r="A32" s="165" t="s">
        <v>79</v>
      </c>
      <c r="B32" s="166"/>
      <c r="C32" s="166"/>
      <c r="D32" s="167"/>
      <c r="E32" s="129" t="s">
        <v>6</v>
      </c>
      <c r="F32" s="129"/>
      <c r="G32" s="130"/>
      <c r="H32" s="25"/>
      <c r="I32" s="25"/>
      <c r="J32" s="25"/>
      <c r="K32" s="25"/>
      <c r="L32" s="25"/>
      <c r="M32" s="21"/>
      <c r="N32" s="21"/>
      <c r="O32" s="21"/>
      <c r="P32" s="21"/>
    </row>
    <row r="33" spans="1:16" ht="24.95" customHeight="1" x14ac:dyDescent="0.25">
      <c r="A33" s="165" t="s">
        <v>80</v>
      </c>
      <c r="B33" s="166"/>
      <c r="C33" s="166"/>
      <c r="D33" s="167"/>
      <c r="E33" s="129" t="s">
        <v>6</v>
      </c>
      <c r="F33" s="129"/>
      <c r="G33" s="130"/>
      <c r="H33" s="25"/>
      <c r="I33" s="25"/>
      <c r="J33" s="25"/>
      <c r="K33" s="25"/>
      <c r="L33" s="25"/>
      <c r="M33" s="21"/>
      <c r="N33" s="21"/>
      <c r="O33" s="21"/>
      <c r="P33" s="21"/>
    </row>
    <row r="34" spans="1:16" ht="24.95" customHeight="1" x14ac:dyDescent="0.25">
      <c r="A34" s="165" t="s">
        <v>81</v>
      </c>
      <c r="B34" s="166"/>
      <c r="C34" s="166"/>
      <c r="D34" s="167"/>
      <c r="E34" s="139" t="s">
        <v>6</v>
      </c>
      <c r="F34" s="139"/>
      <c r="G34" s="140"/>
      <c r="H34" s="25"/>
      <c r="I34" s="25"/>
      <c r="J34" s="25"/>
      <c r="K34" s="25"/>
      <c r="L34" s="25"/>
      <c r="M34" s="21"/>
      <c r="N34" s="21"/>
      <c r="O34" s="21"/>
      <c r="P34" s="21"/>
    </row>
    <row r="35" spans="1:16" ht="24.95" customHeight="1" thickBot="1" x14ac:dyDescent="0.3">
      <c r="A35" s="141" t="s">
        <v>82</v>
      </c>
      <c r="B35" s="142"/>
      <c r="C35" s="142"/>
      <c r="D35" s="143"/>
      <c r="E35" s="144" t="s">
        <v>6</v>
      </c>
      <c r="F35" s="144"/>
      <c r="G35" s="145"/>
      <c r="H35" s="25"/>
      <c r="I35" s="25"/>
      <c r="J35" s="25"/>
      <c r="K35" s="25"/>
      <c r="L35" s="25"/>
      <c r="M35" s="21"/>
      <c r="N35" s="21"/>
      <c r="O35" s="21"/>
      <c r="P35" s="21"/>
    </row>
  </sheetData>
  <sheetProtection formatRows="0" selectLockedCells="1"/>
  <mergeCells count="45">
    <mergeCell ref="E34:G34"/>
    <mergeCell ref="A35:D35"/>
    <mergeCell ref="E35:G35"/>
    <mergeCell ref="E31:G31"/>
    <mergeCell ref="E32:G32"/>
    <mergeCell ref="E33:G33"/>
    <mergeCell ref="A34:D34"/>
    <mergeCell ref="A33:D33"/>
    <mergeCell ref="A32:D32"/>
    <mergeCell ref="A31:D31"/>
    <mergeCell ref="A24:D24"/>
    <mergeCell ref="E24:G24"/>
    <mergeCell ref="A8:P8"/>
    <mergeCell ref="A10:P10"/>
    <mergeCell ref="D11:E11"/>
    <mergeCell ref="D13:E13"/>
    <mergeCell ref="A17:F17"/>
    <mergeCell ref="I17:J17"/>
    <mergeCell ref="I18:J18"/>
    <mergeCell ref="I19:J19"/>
    <mergeCell ref="A22:G22"/>
    <mergeCell ref="A23:D23"/>
    <mergeCell ref="E23:G23"/>
    <mergeCell ref="A30:D30"/>
    <mergeCell ref="E30:G30"/>
    <mergeCell ref="E25:G25"/>
    <mergeCell ref="E26:G26"/>
    <mergeCell ref="E27:G27"/>
    <mergeCell ref="E28:G28"/>
    <mergeCell ref="E29:G29"/>
    <mergeCell ref="A29:D29"/>
    <mergeCell ref="A28:D28"/>
    <mergeCell ref="A27:D27"/>
    <mergeCell ref="A26:D26"/>
    <mergeCell ref="A25:D25"/>
    <mergeCell ref="A2:O2"/>
    <mergeCell ref="A3:D3"/>
    <mergeCell ref="A4:D4"/>
    <mergeCell ref="E4:O4"/>
    <mergeCell ref="E3:P3"/>
    <mergeCell ref="A7:P7"/>
    <mergeCell ref="A15:K15"/>
    <mergeCell ref="D12:E12"/>
    <mergeCell ref="A5:D5"/>
    <mergeCell ref="E5:O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67EAD-C172-403C-9CE3-61A5432DD901}">
  <sheetPr>
    <tabColor rgb="FFCCCCFF"/>
    <pageSetUpPr fitToPage="1"/>
  </sheetPr>
  <dimension ref="A1:R26"/>
  <sheetViews>
    <sheetView showGridLines="0" topLeftCell="A24" zoomScale="90" zoomScaleNormal="90" workbookViewId="0">
      <selection activeCell="A30" sqref="A30:XFD42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133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133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 t="s">
        <v>128</v>
      </c>
      <c r="C12" s="76" t="s">
        <v>44</v>
      </c>
      <c r="D12" s="196" t="s">
        <v>176</v>
      </c>
      <c r="E12" s="98"/>
      <c r="F12" s="20" t="s">
        <v>12</v>
      </c>
      <c r="G12" s="29">
        <v>63000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31" t="s">
        <v>113</v>
      </c>
      <c r="B16" s="132"/>
      <c r="C16" s="132"/>
      <c r="D16" s="132"/>
      <c r="E16" s="132"/>
      <c r="F16" s="133"/>
      <c r="G16" s="50" t="s">
        <v>90</v>
      </c>
      <c r="H16" s="51"/>
      <c r="I16" s="134">
        <f>SUM(K12)</f>
        <v>0</v>
      </c>
      <c r="J16" s="13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27">
        <f>SUM(L12)</f>
        <v>0</v>
      </c>
      <c r="J18" s="12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49" t="s">
        <v>134</v>
      </c>
      <c r="B22" s="150"/>
      <c r="C22" s="150"/>
      <c r="D22" s="150"/>
      <c r="E22" s="151" t="s">
        <v>111</v>
      </c>
      <c r="F22" s="151"/>
      <c r="G22" s="15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x14ac:dyDescent="0.25">
      <c r="A23" s="153" t="s">
        <v>41</v>
      </c>
      <c r="B23" s="154"/>
      <c r="C23" s="154"/>
      <c r="D23" s="155"/>
      <c r="E23" s="129" t="s">
        <v>6</v>
      </c>
      <c r="F23" s="129"/>
      <c r="G23" s="130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35.1" customHeight="1" x14ac:dyDescent="0.25">
      <c r="A24" s="192" t="s">
        <v>86</v>
      </c>
      <c r="B24" s="193"/>
      <c r="C24" s="193"/>
      <c r="D24" s="193"/>
      <c r="E24" s="129" t="s">
        <v>6</v>
      </c>
      <c r="F24" s="129"/>
      <c r="G24" s="13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94" t="s">
        <v>87</v>
      </c>
      <c r="B25" s="176"/>
      <c r="C25" s="176"/>
      <c r="D25" s="176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95" t="s">
        <v>88</v>
      </c>
      <c r="B26" s="191"/>
      <c r="C26" s="191"/>
      <c r="D26" s="191"/>
      <c r="E26" s="144" t="s">
        <v>6</v>
      </c>
      <c r="F26" s="144"/>
      <c r="G26" s="145"/>
      <c r="H26" s="25"/>
      <c r="I26" s="25"/>
      <c r="J26" s="25"/>
      <c r="K26" s="25"/>
      <c r="L26" s="25"/>
      <c r="M26" s="21"/>
      <c r="N26" s="21"/>
      <c r="O26" s="21"/>
      <c r="P26" s="21"/>
      <c r="Q26" s="21"/>
    </row>
  </sheetData>
  <sheetProtection formatRows="0" selectLockedCells="1"/>
  <mergeCells count="28">
    <mergeCell ref="A16:F16"/>
    <mergeCell ref="I16:J16"/>
    <mergeCell ref="A2:P2"/>
    <mergeCell ref="A3:D3"/>
    <mergeCell ref="E3:P3"/>
    <mergeCell ref="A4:D4"/>
    <mergeCell ref="E4:P4"/>
    <mergeCell ref="A5:D5"/>
    <mergeCell ref="E5:P5"/>
    <mergeCell ref="A14:K14"/>
    <mergeCell ref="A7:P7"/>
    <mergeCell ref="A8:Q8"/>
    <mergeCell ref="A10:Q10"/>
    <mergeCell ref="D11:E11"/>
    <mergeCell ref="D12:E12"/>
    <mergeCell ref="I17:J17"/>
    <mergeCell ref="I18:J18"/>
    <mergeCell ref="A24:D24"/>
    <mergeCell ref="A25:D25"/>
    <mergeCell ref="A26:D26"/>
    <mergeCell ref="A21:G21"/>
    <mergeCell ref="E22:G22"/>
    <mergeCell ref="E24:G24"/>
    <mergeCell ref="E25:G25"/>
    <mergeCell ref="E26:G26"/>
    <mergeCell ref="A22:D22"/>
    <mergeCell ref="A23:D23"/>
    <mergeCell ref="E23:G23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0F305-ECBB-49B5-BD28-3DC0C8E992DE}">
  <sheetPr>
    <tabColor rgb="FFCCCCFF"/>
    <pageSetUpPr fitToPage="1"/>
  </sheetPr>
  <dimension ref="A1:R27"/>
  <sheetViews>
    <sheetView showGridLines="0" topLeftCell="A24" zoomScale="90" zoomScaleNormal="90" workbookViewId="0">
      <selection activeCell="A31" sqref="A31:XFD43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135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135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203" t="s">
        <v>23</v>
      </c>
      <c r="E11" s="204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75" customHeight="1" x14ac:dyDescent="0.25">
      <c r="A12" s="14" t="s">
        <v>0</v>
      </c>
      <c r="B12" s="79" t="s">
        <v>139</v>
      </c>
      <c r="C12" s="80" t="s">
        <v>136</v>
      </c>
      <c r="D12" s="177" t="s">
        <v>178</v>
      </c>
      <c r="E12" s="177"/>
      <c r="F12" s="15" t="s">
        <v>12</v>
      </c>
      <c r="G12" s="18">
        <v>18000</v>
      </c>
      <c r="H12" s="17"/>
      <c r="I12" s="10"/>
      <c r="J12" s="3">
        <f t="shared" ref="J12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9"/>
      <c r="Q12" s="22"/>
    </row>
    <row r="13" spans="1:18" ht="75" customHeight="1" thickBot="1" x14ac:dyDescent="0.3">
      <c r="A13" s="16" t="s">
        <v>0</v>
      </c>
      <c r="B13" s="78" t="s">
        <v>138</v>
      </c>
      <c r="C13" s="76" t="s">
        <v>136</v>
      </c>
      <c r="D13" s="191" t="s">
        <v>179</v>
      </c>
      <c r="E13" s="191"/>
      <c r="F13" s="20" t="s">
        <v>12</v>
      </c>
      <c r="G13" s="29">
        <v>7500</v>
      </c>
      <c r="H13" s="19"/>
      <c r="I13" s="12"/>
      <c r="J13" s="13">
        <f t="shared" ref="J13" si="1">H13*(I13+1)</f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11"/>
      <c r="Q13" s="26"/>
    </row>
    <row r="14" spans="1:18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s="58" customFormat="1" ht="14.25" customHeight="1" x14ac:dyDescent="0.25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57"/>
      <c r="M15" s="57"/>
      <c r="N15" s="57"/>
      <c r="O15" s="57"/>
      <c r="P15" s="57"/>
      <c r="Q15" s="57"/>
    </row>
    <row r="16" spans="1:18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s="2" customFormat="1" ht="30" customHeight="1" thickBot="1" x14ac:dyDescent="0.3">
      <c r="A17" s="131" t="s">
        <v>112</v>
      </c>
      <c r="B17" s="132"/>
      <c r="C17" s="132"/>
      <c r="D17" s="132"/>
      <c r="E17" s="132"/>
      <c r="F17" s="133"/>
      <c r="G17" s="50" t="s">
        <v>90</v>
      </c>
      <c r="H17" s="51"/>
      <c r="I17" s="134">
        <f>SUM(K12:K13)</f>
        <v>0</v>
      </c>
      <c r="J17" s="135"/>
      <c r="K17" s="21"/>
      <c r="L17" s="21"/>
      <c r="M17" s="21"/>
      <c r="N17" s="21"/>
      <c r="O17" s="21"/>
      <c r="P17" s="21"/>
      <c r="Q17" s="23"/>
    </row>
    <row r="18" spans="1:17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25">
        <f>I19-I17</f>
        <v>0</v>
      </c>
      <c r="J18" s="126"/>
      <c r="K18" s="21"/>
      <c r="L18" s="21"/>
      <c r="M18" s="21"/>
      <c r="N18" s="21"/>
      <c r="O18" s="21"/>
      <c r="P18" s="21"/>
      <c r="Q18" s="24"/>
    </row>
    <row r="19" spans="1:17" ht="30" customHeight="1" thickBot="1" x14ac:dyDescent="0.3">
      <c r="A19" s="21"/>
      <c r="B19" s="21"/>
      <c r="C19" s="21"/>
      <c r="D19" s="21"/>
      <c r="E19" s="21"/>
      <c r="F19" s="21"/>
      <c r="G19" s="54" t="s">
        <v>91</v>
      </c>
      <c r="H19" s="55"/>
      <c r="I19" s="127">
        <f>SUM(L12:L13)</f>
        <v>0</v>
      </c>
      <c r="J19" s="128"/>
      <c r="K19" s="21"/>
      <c r="L19" s="21"/>
      <c r="M19" s="21"/>
      <c r="N19" s="21"/>
      <c r="O19" s="21"/>
      <c r="P19" s="21"/>
      <c r="Q19" s="24"/>
    </row>
    <row r="20" spans="1:17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24" customHeight="1" thickBot="1" x14ac:dyDescent="0.3">
      <c r="A22" s="146" t="s">
        <v>11</v>
      </c>
      <c r="B22" s="147"/>
      <c r="C22" s="147"/>
      <c r="D22" s="147"/>
      <c r="E22" s="147"/>
      <c r="F22" s="147"/>
      <c r="G22" s="148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thickBot="1" x14ac:dyDescent="0.3">
      <c r="A23" s="199" t="s">
        <v>137</v>
      </c>
      <c r="B23" s="200"/>
      <c r="C23" s="200"/>
      <c r="D23" s="200"/>
      <c r="E23" s="201" t="s">
        <v>111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42" customHeight="1" thickBot="1" x14ac:dyDescent="0.3">
      <c r="A24" s="153" t="s">
        <v>41</v>
      </c>
      <c r="B24" s="154"/>
      <c r="C24" s="154"/>
      <c r="D24" s="155"/>
      <c r="E24" s="160" t="s">
        <v>6</v>
      </c>
      <c r="F24" s="160"/>
      <c r="G24" s="16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35.1" customHeight="1" x14ac:dyDescent="0.25">
      <c r="A25" s="197" t="s">
        <v>86</v>
      </c>
      <c r="B25" s="198"/>
      <c r="C25" s="198"/>
      <c r="D25" s="198"/>
      <c r="E25" s="160" t="s">
        <v>6</v>
      </c>
      <c r="F25" s="160"/>
      <c r="G25" s="161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x14ac:dyDescent="0.25">
      <c r="A26" s="194" t="s">
        <v>161</v>
      </c>
      <c r="B26" s="176"/>
      <c r="C26" s="176"/>
      <c r="D26" s="176"/>
      <c r="E26" s="139" t="s">
        <v>6</v>
      </c>
      <c r="F26" s="139"/>
      <c r="G26" s="140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thickBot="1" x14ac:dyDescent="0.3">
      <c r="A27" s="195" t="s">
        <v>160</v>
      </c>
      <c r="B27" s="191"/>
      <c r="C27" s="191"/>
      <c r="D27" s="191"/>
      <c r="E27" s="144" t="s">
        <v>6</v>
      </c>
      <c r="F27" s="144"/>
      <c r="G27" s="145"/>
      <c r="H27" s="25"/>
      <c r="I27" s="25"/>
      <c r="J27" s="25"/>
      <c r="K27" s="25"/>
      <c r="L27" s="25"/>
      <c r="M27" s="21"/>
      <c r="N27" s="21"/>
      <c r="O27" s="21"/>
      <c r="P27" s="21"/>
      <c r="Q27" s="21"/>
    </row>
  </sheetData>
  <sheetProtection formatRows="0" selectLockedCells="1"/>
  <mergeCells count="29">
    <mergeCell ref="A5:D5"/>
    <mergeCell ref="E5:P5"/>
    <mergeCell ref="A2:P2"/>
    <mergeCell ref="A3:D3"/>
    <mergeCell ref="E3:P3"/>
    <mergeCell ref="A4:D4"/>
    <mergeCell ref="E4:P4"/>
    <mergeCell ref="A7:P7"/>
    <mergeCell ref="A8:Q8"/>
    <mergeCell ref="A10:Q10"/>
    <mergeCell ref="D11:E11"/>
    <mergeCell ref="D13:E13"/>
    <mergeCell ref="D12:E12"/>
    <mergeCell ref="A23:D23"/>
    <mergeCell ref="E23:G23"/>
    <mergeCell ref="A15:K15"/>
    <mergeCell ref="A17:F17"/>
    <mergeCell ref="I17:J17"/>
    <mergeCell ref="I18:J18"/>
    <mergeCell ref="I19:J19"/>
    <mergeCell ref="A22:G22"/>
    <mergeCell ref="A24:D24"/>
    <mergeCell ref="E24:G24"/>
    <mergeCell ref="A26:D26"/>
    <mergeCell ref="E26:G26"/>
    <mergeCell ref="E27:G27"/>
    <mergeCell ref="A27:D27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D0924-0F56-42DE-92D8-7A7C5FC8F110}">
  <sheetPr>
    <tabColor rgb="FFCCCCFF"/>
    <pageSetUpPr fitToPage="1"/>
  </sheetPr>
  <dimension ref="A1:R25"/>
  <sheetViews>
    <sheetView showGridLines="0" topLeftCell="A20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140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140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>
        <v>13846</v>
      </c>
      <c r="C12" s="76" t="s">
        <v>142</v>
      </c>
      <c r="D12" s="196" t="s">
        <v>157</v>
      </c>
      <c r="E12" s="98"/>
      <c r="F12" s="20" t="s">
        <v>12</v>
      </c>
      <c r="G12" s="29">
        <v>16200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31" t="s">
        <v>110</v>
      </c>
      <c r="B16" s="132"/>
      <c r="C16" s="132"/>
      <c r="D16" s="132"/>
      <c r="E16" s="132"/>
      <c r="F16" s="133"/>
      <c r="G16" s="50" t="s">
        <v>90</v>
      </c>
      <c r="H16" s="51"/>
      <c r="I16" s="134">
        <f>SUM(K12)</f>
        <v>0</v>
      </c>
      <c r="J16" s="13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27">
        <f>SUM(L12)</f>
        <v>0</v>
      </c>
      <c r="J18" s="12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99" t="s">
        <v>141</v>
      </c>
      <c r="B22" s="200"/>
      <c r="C22" s="200"/>
      <c r="D22" s="200"/>
      <c r="E22" s="201" t="s">
        <v>111</v>
      </c>
      <c r="F22" s="201"/>
      <c r="G22" s="20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x14ac:dyDescent="0.25">
      <c r="A23" s="197" t="s">
        <v>41</v>
      </c>
      <c r="B23" s="198"/>
      <c r="C23" s="198"/>
      <c r="D23" s="198"/>
      <c r="E23" s="160" t="s">
        <v>6</v>
      </c>
      <c r="F23" s="160"/>
      <c r="G23" s="161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35.1" customHeight="1" x14ac:dyDescent="0.25">
      <c r="A24" s="205" t="s">
        <v>156</v>
      </c>
      <c r="B24" s="177"/>
      <c r="C24" s="177"/>
      <c r="D24" s="177"/>
      <c r="E24" s="139" t="s">
        <v>6</v>
      </c>
      <c r="F24" s="139"/>
      <c r="G24" s="14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206" t="s">
        <v>143</v>
      </c>
      <c r="B25" s="187"/>
      <c r="C25" s="187"/>
      <c r="D25" s="187"/>
      <c r="E25" s="144" t="s">
        <v>6</v>
      </c>
      <c r="F25" s="144"/>
      <c r="G25" s="145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5:D5"/>
    <mergeCell ref="E5:P5"/>
    <mergeCell ref="A2:P2"/>
    <mergeCell ref="A3:D3"/>
    <mergeCell ref="E3:P3"/>
    <mergeCell ref="A4:D4"/>
    <mergeCell ref="E4:P4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23:D23"/>
    <mergeCell ref="E23:G23"/>
    <mergeCell ref="A24:D24"/>
    <mergeCell ref="E24:G24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AF177-C8BD-49DF-901E-FE809CB27798}">
  <sheetPr>
    <tabColor rgb="FFCCCCFF"/>
    <pageSetUpPr fitToPage="1"/>
  </sheetPr>
  <dimension ref="A1:Q26"/>
  <sheetViews>
    <sheetView showGridLines="0" topLeftCell="A20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6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"/>
    </row>
    <row r="3" spans="1:17" s="38" customFormat="1" ht="31.15" customHeight="1" x14ac:dyDescent="0.2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1:17" s="38" customFormat="1" ht="31.15" customHeight="1" x14ac:dyDescent="0.25">
      <c r="A4" s="119" t="s">
        <v>8</v>
      </c>
      <c r="B4" s="120"/>
      <c r="C4" s="120"/>
      <c r="D4" s="121"/>
      <c r="E4" s="122" t="s">
        <v>144</v>
      </c>
      <c r="F4" s="123"/>
      <c r="G4" s="123"/>
      <c r="H4" s="123"/>
      <c r="I4" s="123"/>
      <c r="J4" s="123"/>
      <c r="K4" s="123"/>
      <c r="L4" s="123"/>
      <c r="M4" s="123"/>
      <c r="N4" s="123"/>
      <c r="O4" s="124"/>
      <c r="P4" s="1"/>
    </row>
    <row r="5" spans="1:17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33"/>
    </row>
    <row r="8" spans="1:17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83" t="s">
        <v>144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86" t="s">
        <v>23</v>
      </c>
      <c r="E11" s="186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>
        <v>13844</v>
      </c>
      <c r="C12" s="80" t="s">
        <v>146</v>
      </c>
      <c r="D12" s="177" t="s">
        <v>150</v>
      </c>
      <c r="E12" s="177" t="s">
        <v>38</v>
      </c>
      <c r="F12" s="15" t="s">
        <v>12</v>
      </c>
      <c r="G12" s="18">
        <v>15600</v>
      </c>
      <c r="H12" s="17"/>
      <c r="I12" s="10"/>
      <c r="J12" s="3">
        <f t="shared" ref="J12:J13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thickBot="1" x14ac:dyDescent="0.3">
      <c r="A13" s="16" t="s">
        <v>1</v>
      </c>
      <c r="B13" s="78" t="s">
        <v>180</v>
      </c>
      <c r="C13" s="76" t="s">
        <v>147</v>
      </c>
      <c r="D13" s="191" t="s">
        <v>150</v>
      </c>
      <c r="E13" s="191" t="s">
        <v>38</v>
      </c>
      <c r="F13" s="20" t="s">
        <v>12</v>
      </c>
      <c r="G13" s="29">
        <v>28400</v>
      </c>
      <c r="H13" s="19"/>
      <c r="I13" s="12"/>
      <c r="J13" s="13">
        <f t="shared" si="0"/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26"/>
    </row>
    <row r="14" spans="1:17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7" s="58" customFormat="1" ht="14.25" customHeight="1" x14ac:dyDescent="0.25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57"/>
      <c r="M15" s="57"/>
      <c r="N15" s="57"/>
      <c r="O15" s="57"/>
      <c r="P15" s="57"/>
    </row>
    <row r="16" spans="1:17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131" t="s">
        <v>109</v>
      </c>
      <c r="B17" s="132"/>
      <c r="C17" s="132"/>
      <c r="D17" s="132"/>
      <c r="E17" s="132"/>
      <c r="F17" s="133"/>
      <c r="G17" s="50" t="s">
        <v>90</v>
      </c>
      <c r="H17" s="51"/>
      <c r="I17" s="134">
        <f>SUM(K12:K13)</f>
        <v>0</v>
      </c>
      <c r="J17" s="13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25">
        <f>I19-I17</f>
        <v>0</v>
      </c>
      <c r="J18" s="12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91</v>
      </c>
      <c r="H19" s="55"/>
      <c r="I19" s="127">
        <f>SUM(L12:L13)</f>
        <v>0</v>
      </c>
      <c r="J19" s="12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46" t="s">
        <v>11</v>
      </c>
      <c r="B22" s="147"/>
      <c r="C22" s="147"/>
      <c r="D22" s="147"/>
      <c r="E22" s="147"/>
      <c r="F22" s="147"/>
      <c r="G22" s="148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145</v>
      </c>
      <c r="B23" s="200"/>
      <c r="C23" s="200"/>
      <c r="D23" s="200"/>
      <c r="E23" s="201" t="s">
        <v>111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2" customHeight="1" x14ac:dyDescent="0.25">
      <c r="A24" s="197" t="s">
        <v>41</v>
      </c>
      <c r="B24" s="198"/>
      <c r="C24" s="198"/>
      <c r="D24" s="198"/>
      <c r="E24" s="160" t="s">
        <v>6</v>
      </c>
      <c r="F24" s="160"/>
      <c r="G24" s="161"/>
      <c r="H24" s="21"/>
      <c r="I24" s="21"/>
      <c r="J24" s="21"/>
      <c r="K24" s="21"/>
      <c r="L24" s="21"/>
      <c r="M24" s="21"/>
      <c r="N24" s="21"/>
      <c r="O24" s="21"/>
      <c r="P24" s="21"/>
    </row>
    <row r="25" spans="1:16" ht="24.95" customHeight="1" x14ac:dyDescent="0.25">
      <c r="A25" s="194" t="s">
        <v>148</v>
      </c>
      <c r="B25" s="176"/>
      <c r="C25" s="176"/>
      <c r="D25" s="176"/>
      <c r="E25" s="139" t="s">
        <v>6</v>
      </c>
      <c r="F25" s="139"/>
      <c r="G25" s="14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thickBot="1" x14ac:dyDescent="0.3">
      <c r="A26" s="206" t="s">
        <v>149</v>
      </c>
      <c r="B26" s="187"/>
      <c r="C26" s="187"/>
      <c r="D26" s="187"/>
      <c r="E26" s="144" t="s">
        <v>6</v>
      </c>
      <c r="F26" s="144"/>
      <c r="G26" s="145"/>
      <c r="H26" s="25"/>
      <c r="I26" s="25"/>
      <c r="J26" s="25"/>
      <c r="K26" s="25"/>
      <c r="L26" s="25"/>
      <c r="M26" s="21"/>
      <c r="N26" s="21"/>
      <c r="O26" s="21"/>
      <c r="P26" s="21"/>
    </row>
  </sheetData>
  <sheetProtection formatRows="0" selectLockedCells="1"/>
  <mergeCells count="27">
    <mergeCell ref="A22:G22"/>
    <mergeCell ref="A24:D24"/>
    <mergeCell ref="E24:G24"/>
    <mergeCell ref="D13:E13"/>
    <mergeCell ref="A2:O2"/>
    <mergeCell ref="A3:D3"/>
    <mergeCell ref="E3:P3"/>
    <mergeCell ref="A4:D4"/>
    <mergeCell ref="E4:O4"/>
    <mergeCell ref="A5:D5"/>
    <mergeCell ref="E5:O5"/>
    <mergeCell ref="A8:P8"/>
    <mergeCell ref="A10:P10"/>
    <mergeCell ref="D11:E11"/>
    <mergeCell ref="D12:E12"/>
    <mergeCell ref="A7:P7"/>
    <mergeCell ref="A15:K15"/>
    <mergeCell ref="A17:F17"/>
    <mergeCell ref="I17:J17"/>
    <mergeCell ref="I18:J18"/>
    <mergeCell ref="I19:J19"/>
    <mergeCell ref="E26:G26"/>
    <mergeCell ref="A26:D26"/>
    <mergeCell ref="A23:D23"/>
    <mergeCell ref="E23:G23"/>
    <mergeCell ref="A25:D25"/>
    <mergeCell ref="E25:G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44028-7B3B-47E5-9753-0C730294C868}">
  <sheetPr>
    <tabColor rgb="FFCCCCFF"/>
    <pageSetUpPr fitToPage="1"/>
  </sheetPr>
  <dimension ref="A1:R25"/>
  <sheetViews>
    <sheetView showGridLines="0" topLeftCell="A22" zoomScale="90" zoomScaleNormal="90" workbookViewId="0">
      <selection activeCell="A29" sqref="A29:XFD40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10" t="s">
        <v>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"/>
    </row>
    <row r="3" spans="1:18" s="38" customFormat="1" ht="31.15" customHeight="1" x14ac:dyDescent="0.25">
      <c r="A3" s="113" t="s">
        <v>4</v>
      </c>
      <c r="B3" s="114"/>
      <c r="C3" s="114"/>
      <c r="D3" s="115"/>
      <c r="E3" s="116" t="s">
        <v>303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"/>
    </row>
    <row r="4" spans="1:18" s="38" customFormat="1" ht="31.15" customHeight="1" x14ac:dyDescent="0.25">
      <c r="A4" s="119" t="s">
        <v>8</v>
      </c>
      <c r="B4" s="120"/>
      <c r="C4" s="120"/>
      <c r="D4" s="121"/>
      <c r="E4" s="122" t="s">
        <v>151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Q4" s="1"/>
    </row>
    <row r="5" spans="1:18" s="38" customFormat="1" ht="27" customHeight="1" thickBot="1" x14ac:dyDescent="0.3">
      <c r="A5" s="99" t="s">
        <v>5</v>
      </c>
      <c r="B5" s="100"/>
      <c r="C5" s="100"/>
      <c r="D5" s="101"/>
      <c r="E5" s="102" t="s">
        <v>6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05" t="s">
        <v>304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1"/>
      <c r="R7" s="33"/>
    </row>
    <row r="8" spans="1:18" s="38" customFormat="1" ht="45" customHeight="1" x14ac:dyDescent="0.2">
      <c r="A8" s="106" t="s">
        <v>107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07" t="s">
        <v>151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95" t="s">
        <v>23</v>
      </c>
      <c r="E11" s="96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>
        <v>13846</v>
      </c>
      <c r="C12" s="76" t="s">
        <v>153</v>
      </c>
      <c r="D12" s="196" t="s">
        <v>154</v>
      </c>
      <c r="E12" s="98"/>
      <c r="F12" s="20" t="s">
        <v>12</v>
      </c>
      <c r="G12" s="29">
        <v>1400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31" t="s">
        <v>108</v>
      </c>
      <c r="B16" s="132"/>
      <c r="C16" s="132"/>
      <c r="D16" s="132"/>
      <c r="E16" s="132"/>
      <c r="F16" s="133"/>
      <c r="G16" s="50" t="s">
        <v>90</v>
      </c>
      <c r="H16" s="51"/>
      <c r="I16" s="134">
        <f>SUM(K12)</f>
        <v>0</v>
      </c>
      <c r="J16" s="13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25">
        <f>I18-I16</f>
        <v>0</v>
      </c>
      <c r="J17" s="12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27">
        <f>SUM(L12)</f>
        <v>0</v>
      </c>
      <c r="J18" s="12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46" t="s">
        <v>11</v>
      </c>
      <c r="B21" s="147"/>
      <c r="C21" s="147"/>
      <c r="D21" s="147"/>
      <c r="E21" s="147"/>
      <c r="F21" s="147"/>
      <c r="G21" s="148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49" t="s">
        <v>152</v>
      </c>
      <c r="B22" s="150"/>
      <c r="C22" s="150"/>
      <c r="D22" s="150"/>
      <c r="E22" s="151" t="s">
        <v>111</v>
      </c>
      <c r="F22" s="151"/>
      <c r="G22" s="15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50.1" customHeight="1" x14ac:dyDescent="0.25">
      <c r="A23" s="192" t="s">
        <v>155</v>
      </c>
      <c r="B23" s="193"/>
      <c r="C23" s="193"/>
      <c r="D23" s="193"/>
      <c r="E23" s="129" t="s">
        <v>6</v>
      </c>
      <c r="F23" s="129"/>
      <c r="G23" s="13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45" customHeight="1" x14ac:dyDescent="0.25">
      <c r="A24" s="192" t="s">
        <v>158</v>
      </c>
      <c r="B24" s="193"/>
      <c r="C24" s="193"/>
      <c r="D24" s="193"/>
      <c r="E24" s="129" t="s">
        <v>6</v>
      </c>
      <c r="F24" s="129"/>
      <c r="G24" s="13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195" t="s">
        <v>159</v>
      </c>
      <c r="B25" s="191"/>
      <c r="C25" s="191"/>
      <c r="D25" s="191"/>
      <c r="E25" s="144" t="s">
        <v>6</v>
      </c>
      <c r="F25" s="144"/>
      <c r="G25" s="145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5:D5"/>
    <mergeCell ref="E5:P5"/>
    <mergeCell ref="A2:P2"/>
    <mergeCell ref="A3:D3"/>
    <mergeCell ref="E3:P3"/>
    <mergeCell ref="A4:D4"/>
    <mergeCell ref="E4:P4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23:D23"/>
    <mergeCell ref="E23:G23"/>
    <mergeCell ref="A25:D25"/>
    <mergeCell ref="E25:G25"/>
    <mergeCell ref="A24:D24"/>
    <mergeCell ref="E24:G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8176d0146fd744821e19a90438c8d9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89a58739aca4f15ffcf9f1760f350574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1C2F43-0304-43E7-B0F7-0F8BCCB2FD34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2.xml><?xml version="1.0" encoding="utf-8"?>
<ds:datastoreItem xmlns:ds="http://schemas.openxmlformats.org/officeDocument/2006/customXml" ds:itemID="{8DDC96BC-B585-42F5-8088-2FF04F056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99FCC9-2E8D-4977-8007-10688892EF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část 1_Žínky mycí jednorázové</vt:lpstr>
      <vt:lpstr>část 2_Bryndáky</vt:lpstr>
      <vt:lpstr>část 3_Zdravotní kosmetika</vt:lpstr>
      <vt:lpstr>část 4_Ubrousky vlhčené</vt:lpstr>
      <vt:lpstr>část 5_Tyčinky na výtěr</vt:lpstr>
      <vt:lpstr>část 6_Tampony k ošetření DÚ</vt:lpstr>
      <vt:lpstr>část 7_Zubní kartáčky</vt:lpstr>
      <vt:lpstr>část 8_Holicí strojky</vt:lpstr>
      <vt:lpstr>část 9_Čepice mycí</vt:lpstr>
      <vt:lpstr>část 10_Papír na vyšetř. lůžka</vt:lpstr>
      <vt:lpstr>část 11_Přířezy</vt:lpstr>
      <vt:lpstr>část 12_Povlaky na lůžko plast.</vt:lpstr>
      <vt:lpstr>část 13_Podložky ložní PVC</vt:lpstr>
      <vt:lpstr>část 14_Jednorázové lůžkoviny</vt:lpstr>
      <vt:lpstr>část 15_Emitní a močové nádoby</vt:lpstr>
      <vt:lpstr>část 16_Pohárky na nápoje</vt:lpstr>
      <vt:lpstr>část 17_Pohárky na léky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Čintalová Lenka</dc:creator>
  <cp:lastModifiedBy>Tina Batková</cp:lastModifiedBy>
  <cp:lastPrinted>2025-10-30T06:52:28Z</cp:lastPrinted>
  <dcterms:created xsi:type="dcterms:W3CDTF">2015-06-10T10:34:03Z</dcterms:created>
  <dcterms:modified xsi:type="dcterms:W3CDTF">2025-12-19T12:54:13Z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